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9635" windowHeight="7485"/>
  </bookViews>
  <sheets>
    <sheet name="名册" sheetId="6" r:id="rId1"/>
  </sheets>
  <definedNames>
    <definedName name="_xlnm._FilterDatabase" localSheetId="0" hidden="1">名册!$A$4:$Y$10</definedName>
    <definedName name="_xlnm.Print_Titles" localSheetId="0">名册!$4:$5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<sst xmlns="http://schemas.openxmlformats.org/spreadsheetml/2006/main" count="52" uniqueCount="46">
  <si>
    <r>
      <t>洪江区</t>
    </r>
    <r>
      <rPr>
        <sz val="20"/>
        <rFont val="黑体"/>
        <charset val="134"/>
      </rPr>
      <t>脱贫人口小额信贷财政贴息资金到户名册表（补发）公示</t>
    </r>
  </si>
  <si>
    <t>2025年第2季度</t>
  </si>
  <si>
    <t>填报单位：洪江区农业农村水利局           联系电话：0745-7622006           制表人：向利            公示时间：2025.8.11-2025.8.17</t>
  </si>
  <si>
    <t>序号</t>
  </si>
  <si>
    <t>村</t>
  </si>
  <si>
    <t>组别</t>
  </si>
  <si>
    <t>贷款户主姓名</t>
  </si>
  <si>
    <t>身份证号</t>
  </si>
  <si>
    <t>贷款项目名称</t>
  </si>
  <si>
    <t>贷款日期</t>
  </si>
  <si>
    <t>到期日期</t>
  </si>
  <si>
    <t>还款结算日期</t>
  </si>
  <si>
    <t>贷款金额</t>
  </si>
  <si>
    <t>申请贴息金额（元）</t>
  </si>
  <si>
    <t>一卡通帐号</t>
  </si>
  <si>
    <t>一卡通账号</t>
  </si>
  <si>
    <t>联系电话</t>
  </si>
  <si>
    <t>备注</t>
  </si>
  <si>
    <t>开户行</t>
  </si>
  <si>
    <t>帐号</t>
  </si>
  <si>
    <t>账号</t>
  </si>
  <si>
    <t>铁溪村</t>
  </si>
  <si>
    <t>金竹川组</t>
  </si>
  <si>
    <t>余上军</t>
  </si>
  <si>
    <t>433002196801290830</t>
  </si>
  <si>
    <t>种植业</t>
  </si>
  <si>
    <t>农商行</t>
  </si>
  <si>
    <t>81014350041271087</t>
  </si>
  <si>
    <t>13349616952</t>
  </si>
  <si>
    <t>余德财（父亲）</t>
  </si>
  <si>
    <t>渔梁村</t>
  </si>
  <si>
    <t>锯木冲组</t>
  </si>
  <si>
    <t>米仁友</t>
  </si>
  <si>
    <t>433002197010060830</t>
  </si>
  <si>
    <t>种植</t>
  </si>
  <si>
    <t>81014350041075934</t>
  </si>
  <si>
    <t>三组</t>
  </si>
  <si>
    <t>杨春华</t>
  </si>
  <si>
    <t>433002197501153118</t>
  </si>
  <si>
    <t>油茶种植</t>
  </si>
  <si>
    <t>81014350041076018</t>
  </si>
  <si>
    <t>五组</t>
  </si>
  <si>
    <t>杨海滨</t>
  </si>
  <si>
    <t>431281198208187019</t>
  </si>
  <si>
    <t>81014350041076132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</si>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</sst>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</numFmts>
  <fonts count="3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9"/>
      <name val="宋体"/>
      <charset val="134"/>
      <scheme val="minor"/>
    </font>
    <font>
      <u/>
      <sz val="20"/>
      <name val="黑体"/>
      <charset val="134"/>
    </font>
    <font>
      <sz val="20"/>
      <name val="黑体"/>
      <charset val="134"/>
    </font>
    <font>
      <sz val="11"/>
      <name val="黑体"/>
      <charset val="134"/>
    </font>
    <font>
      <sz val="14"/>
      <name val="黑体"/>
      <charset val="134"/>
    </font>
    <font>
      <sz val="12"/>
      <name val="黑体"/>
      <charset val="134"/>
    </font>
    <font>
      <sz val="12"/>
      <name val="宋体"/>
      <charset val="134"/>
    </font>
    <font>
      <sz val="11"/>
      <name val="宋体"/>
      <charset val="134"/>
    </font>
    <font>
      <sz val="10"/>
      <name val="黑体"/>
      <charset val="134"/>
    </font>
    <font>
      <sz val="10"/>
      <name val="宋体"/>
      <charset val="134"/>
    </font>
    <font>
      <sz val="9"/>
      <name val="黑体"/>
      <charset val="134"/>
    </font>
    <font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10" applyNumberFormat="0" applyAlignment="0" applyProtection="0">
      <alignment vertical="center"/>
    </xf>
    <xf numFmtId="0" fontId="23" fillId="5" borderId="11" applyNumberFormat="0" applyAlignment="0" applyProtection="0">
      <alignment vertical="center"/>
    </xf>
    <xf numFmtId="0" fontId="24" fillId="5" borderId="10" applyNumberFormat="0" applyAlignment="0" applyProtection="0">
      <alignment vertical="center"/>
    </xf>
    <xf numFmtId="0" fontId="25" fillId="6" borderId="12" applyNumberFormat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3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Fill="1">
      <alignment vertical="center"/>
    </xf>
    <xf numFmtId="0" fontId="1" fillId="2" borderId="0" xfId="0" applyFont="1" applyFill="1" applyBorder="1" applyAlignment="1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 applyAlignment="1">
      <alignment horizontal="left" vertical="center" wrapText="1"/>
    </xf>
    <xf numFmtId="0" fontId="7" fillId="0" borderId="0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8" fillId="0" borderId="3" xfId="0" applyNumberFormat="1" applyFont="1" applyFill="1" applyBorder="1" applyAlignment="1">
      <alignment horizontal="center" vertical="center" wrapText="1"/>
    </xf>
    <xf numFmtId="0" fontId="8" fillId="0" borderId="4" xfId="0" applyNumberFormat="1" applyFont="1" applyFill="1" applyBorder="1" applyAlignment="1">
      <alignment horizontal="center" vertical="center" wrapText="1"/>
    </xf>
    <xf numFmtId="0" fontId="10" fillId="0" borderId="0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8" fillId="0" borderId="5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12" fillId="0" borderId="0" xfId="0" applyNumberFormat="1" applyFont="1" applyFill="1" applyBorder="1" applyAlignment="1">
      <alignment horizontal="center" vertical="center" wrapText="1"/>
    </xf>
    <xf numFmtId="0" fontId="9" fillId="0" borderId="6" xfId="0" applyNumberFormat="1" applyFont="1" applyFill="1" applyBorder="1" applyAlignment="1">
      <alignment horizontal="center" vertical="center" wrapText="1"/>
    </xf>
    <xf numFmtId="49" fontId="11" fillId="0" borderId="6" xfId="0" applyNumberFormat="1" applyFont="1" applyFill="1" applyBorder="1" applyAlignment="1">
      <alignment horizontal="center" vertical="center" wrapText="1"/>
    </xf>
    <xf numFmtId="0" fontId="13" fillId="0" borderId="6" xfId="0" applyNumberFormat="1" applyFont="1" applyFill="1" applyBorder="1" applyAlignment="1">
      <alignment horizontal="center" vertical="center" wrapText="1"/>
    </xf>
    <xf numFmtId="0" fontId="12" fillId="0" borderId="0" xfId="0" applyNumberFormat="1" applyFont="1" applyFill="1" applyBorder="1" applyAlignment="1">
      <alignment horizontal="left" vertical="center" wrapText="1"/>
    </xf>
    <xf numFmtId="0" fontId="9" fillId="0" borderId="1" xfId="0" applyNumberFormat="1" applyFont="1" applyFill="1" applyBorder="1" applyAlignment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10" xfId="49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10"/>
  <sheetViews>
    <sheetView tabSelected="1" workbookViewId="0">
      <selection activeCell="M13" sqref="M13"/>
    </sheetView>
  </sheetViews>
  <sheetFormatPr defaultColWidth="9" defaultRowHeight="13.5"/>
  <cols>
    <col min="1" max="1" width="4.375" style="4" customWidth="1"/>
    <col min="2" max="2" width="7.625" style="4" customWidth="1"/>
    <col min="3" max="3" width="6.25" style="4" customWidth="1"/>
    <col min="4" max="4" width="7.125" style="4" customWidth="1"/>
    <col min="5" max="5" width="12.875" style="4" hidden="1" customWidth="1"/>
    <col min="6" max="6" width="12.875" style="4" customWidth="1"/>
    <col min="7" max="7" width="7.875" style="4" customWidth="1"/>
    <col min="8" max="9" width="9.375" style="4" customWidth="1"/>
    <col min="10" max="10" width="11.875" style="4" customWidth="1"/>
    <col min="11" max="11" width="8.125" style="4" customWidth="1"/>
    <col min="12" max="12" width="9.25" style="4" customWidth="1"/>
    <col min="13" max="13" width="6.25" style="4" customWidth="1"/>
    <col min="14" max="14" width="15.125" style="4" hidden="1" customWidth="1"/>
    <col min="15" max="15" width="15.125" style="4" customWidth="1"/>
    <col min="16" max="16" width="12.625" style="4" hidden="1" customWidth="1"/>
    <col min="17" max="17" width="12.625" style="4" customWidth="1"/>
    <col min="18" max="18" width="10.3333333333333" style="5" customWidth="1"/>
    <col min="19" max="21" width="9" style="4"/>
    <col min="22" max="22" width="11.125" style="4"/>
    <col min="23" max="16384" width="9" style="4"/>
  </cols>
  <sheetData>
    <row r="1" s="1" customFormat="1" ht="25.5" customHeight="1" spans="1:18">
      <c r="A1" s="6" t="s">
        <v>0</v>
      </c>
      <c r="B1" s="6"/>
      <c r="C1" s="6"/>
      <c r="D1" s="7"/>
      <c r="E1" s="8"/>
      <c r="F1" s="8"/>
      <c r="G1" s="7"/>
      <c r="H1" s="7"/>
      <c r="I1" s="7"/>
      <c r="J1" s="7"/>
      <c r="K1" s="7"/>
      <c r="L1" s="7"/>
      <c r="M1" s="7"/>
      <c r="N1" s="7"/>
      <c r="O1" s="7"/>
      <c r="P1" s="20"/>
      <c r="Q1" s="20"/>
      <c r="R1" s="25"/>
    </row>
    <row r="2" s="1" customFormat="1" ht="18.75" customHeight="1" spans="1:18">
      <c r="A2" s="9" t="s">
        <v>1</v>
      </c>
      <c r="B2" s="9"/>
      <c r="C2" s="9"/>
      <c r="D2" s="9"/>
      <c r="E2" s="8"/>
      <c r="F2" s="8"/>
      <c r="G2" s="9"/>
      <c r="H2" s="9"/>
      <c r="I2" s="9"/>
      <c r="J2" s="9"/>
      <c r="K2" s="9"/>
      <c r="L2" s="9"/>
      <c r="M2" s="9"/>
      <c r="N2" s="9"/>
      <c r="O2" s="9"/>
      <c r="P2" s="20"/>
      <c r="Q2" s="20"/>
      <c r="R2" s="25"/>
    </row>
    <row r="3" s="2" customFormat="1" ht="24" customHeight="1" spans="1:27">
      <c r="A3" s="10" t="s">
        <v>2</v>
      </c>
      <c r="B3" s="11"/>
      <c r="C3" s="10"/>
      <c r="D3" s="10"/>
      <c r="E3" s="8"/>
      <c r="F3" s="8"/>
      <c r="G3" s="8"/>
      <c r="H3" s="8"/>
      <c r="I3" s="8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29"/>
      <c r="Z3" s="29"/>
      <c r="AA3" s="25"/>
    </row>
    <row r="4" s="1" customFormat="1" ht="26.25" customHeight="1" spans="1:18">
      <c r="A4" s="12" t="s">
        <v>3</v>
      </c>
      <c r="B4" s="12" t="s">
        <v>4</v>
      </c>
      <c r="C4" s="13" t="s">
        <v>5</v>
      </c>
      <c r="D4" s="13" t="s">
        <v>6</v>
      </c>
      <c r="E4" s="14" t="s">
        <v>7</v>
      </c>
      <c r="F4" s="14" t="s">
        <v>7</v>
      </c>
      <c r="G4" s="13" t="s">
        <v>8</v>
      </c>
      <c r="H4" s="13" t="s">
        <v>9</v>
      </c>
      <c r="I4" s="13" t="s">
        <v>10</v>
      </c>
      <c r="J4" s="13" t="s">
        <v>11</v>
      </c>
      <c r="K4" s="13" t="s">
        <v>12</v>
      </c>
      <c r="L4" s="13" t="s">
        <v>13</v>
      </c>
      <c r="M4" s="13" t="s">
        <v>14</v>
      </c>
      <c r="N4" s="13"/>
      <c r="O4" s="13" t="s">
        <v>15</v>
      </c>
      <c r="P4" s="14" t="s">
        <v>16</v>
      </c>
      <c r="Q4" s="14" t="s">
        <v>16</v>
      </c>
      <c r="R4" s="13" t="s">
        <v>17</v>
      </c>
    </row>
    <row r="5" s="1" customFormat="1" ht="14.25" customHeight="1" spans="1:18">
      <c r="A5" s="12"/>
      <c r="B5" s="12"/>
      <c r="C5" s="13"/>
      <c r="D5" s="13"/>
      <c r="E5" s="14"/>
      <c r="F5" s="14"/>
      <c r="G5" s="13"/>
      <c r="H5" s="13"/>
      <c r="I5" s="13"/>
      <c r="J5" s="13"/>
      <c r="K5" s="13"/>
      <c r="L5" s="13"/>
      <c r="M5" s="13" t="s">
        <v>18</v>
      </c>
      <c r="N5" s="14" t="s">
        <v>19</v>
      </c>
      <c r="O5" s="14" t="s">
        <v>20</v>
      </c>
      <c r="P5" s="14"/>
      <c r="Q5" s="14"/>
      <c r="R5" s="13"/>
    </row>
    <row r="6" s="3" customFormat="1" ht="33" customHeight="1" spans="1:18">
      <c r="A6" s="13">
        <v>1</v>
      </c>
      <c r="B6" s="15" t="s">
        <v>21</v>
      </c>
      <c r="C6" s="13" t="s">
        <v>22</v>
      </c>
      <c r="D6" s="13" t="s">
        <v>23</v>
      </c>
      <c r="E6" s="30" t="s">
        <v>24</v>
      </c>
      <c r="F6" s="13" t="str">
        <f>REPLACE(E6,7,6,"******")</f>
        <v>433002******290830</v>
      </c>
      <c r="G6" s="16" t="s">
        <v>25</v>
      </c>
      <c r="H6" s="16">
        <v>20250410</v>
      </c>
      <c r="I6" s="16">
        <v>20251231</v>
      </c>
      <c r="J6" s="16">
        <v>20250621</v>
      </c>
      <c r="K6" s="16">
        <v>50000</v>
      </c>
      <c r="L6" s="21">
        <v>177.02</v>
      </c>
      <c r="M6" s="16" t="s">
        <v>26</v>
      </c>
      <c r="N6" s="30" t="s">
        <v>27</v>
      </c>
      <c r="O6" s="13" t="str">
        <f>REPLACE(N6,9,6,"******")</f>
        <v>81014350******087</v>
      </c>
      <c r="P6" s="13" t="s">
        <v>28</v>
      </c>
      <c r="Q6" s="13" t="str">
        <f>REPLACE(P6,4,6,"******")</f>
        <v>133******52</v>
      </c>
      <c r="R6" s="13" t="s">
        <v>29</v>
      </c>
    </row>
    <row r="7" s="3" customFormat="1" ht="33" customHeight="1" spans="1:18">
      <c r="A7" s="13">
        <v>2</v>
      </c>
      <c r="B7" s="13" t="s">
        <v>30</v>
      </c>
      <c r="C7" s="13" t="s">
        <v>31</v>
      </c>
      <c r="D7" s="13" t="s">
        <v>32</v>
      </c>
      <c r="E7" s="30" t="s">
        <v>33</v>
      </c>
      <c r="F7" s="13" t="str">
        <f>REPLACE(E7,7,6,"******")</f>
        <v>433002******060830</v>
      </c>
      <c r="G7" s="16" t="s">
        <v>34</v>
      </c>
      <c r="H7" s="16">
        <v>20250428</v>
      </c>
      <c r="I7" s="16">
        <v>20251231</v>
      </c>
      <c r="J7" s="16">
        <v>20250628</v>
      </c>
      <c r="K7" s="16">
        <v>50000</v>
      </c>
      <c r="L7" s="16">
        <v>262.64</v>
      </c>
      <c r="M7" s="16" t="s">
        <v>26</v>
      </c>
      <c r="N7" s="30" t="s">
        <v>35</v>
      </c>
      <c r="O7" s="13" t="str">
        <f>REPLACE(N7,9,6,"******")</f>
        <v>81014350******934</v>
      </c>
      <c r="P7" s="13">
        <v>15211587395</v>
      </c>
      <c r="Q7" s="13" t="str">
        <f>REPLACE(P7,4,6,"******")</f>
        <v>152******95</v>
      </c>
      <c r="R7" s="13"/>
    </row>
    <row r="8" s="3" customFormat="1" ht="33" customHeight="1" spans="1:18">
      <c r="A8" s="13">
        <v>3</v>
      </c>
      <c r="B8" s="13"/>
      <c r="C8" s="13" t="s">
        <v>36</v>
      </c>
      <c r="D8" s="13" t="s">
        <v>37</v>
      </c>
      <c r="E8" s="30" t="s">
        <v>38</v>
      </c>
      <c r="F8" s="13" t="str">
        <f>REPLACE(E8,7,6,"******")</f>
        <v>433002******153118</v>
      </c>
      <c r="G8" s="16" t="s">
        <v>39</v>
      </c>
      <c r="H8" s="16">
        <v>20250414</v>
      </c>
      <c r="I8" s="16">
        <v>20251231</v>
      </c>
      <c r="J8" s="22">
        <v>20250624</v>
      </c>
      <c r="K8" s="16">
        <v>50000</v>
      </c>
      <c r="L8" s="16">
        <v>292.78</v>
      </c>
      <c r="M8" s="16" t="s">
        <v>26</v>
      </c>
      <c r="N8" s="30" t="s">
        <v>40</v>
      </c>
      <c r="O8" s="13" t="str">
        <f>REPLACE(N8,9,6,"******")</f>
        <v>81014350******018</v>
      </c>
      <c r="P8" s="13">
        <v>18574515310</v>
      </c>
      <c r="Q8" s="13" t="str">
        <f>REPLACE(P8,4,6,"******")</f>
        <v>185******10</v>
      </c>
      <c r="R8" s="13"/>
    </row>
    <row r="9" s="1" customFormat="1" ht="30" customHeight="1" spans="1:18">
      <c r="A9" s="13">
        <v>4</v>
      </c>
      <c r="B9" s="13"/>
      <c r="C9" s="13" t="s">
        <v>41</v>
      </c>
      <c r="D9" s="13" t="s">
        <v>42</v>
      </c>
      <c r="E9" s="30" t="s">
        <v>43</v>
      </c>
      <c r="F9" s="13" t="str">
        <f>REPLACE(E9,7,6,"******")</f>
        <v>431281******187019</v>
      </c>
      <c r="G9" s="16" t="s">
        <v>34</v>
      </c>
      <c r="H9" s="17">
        <v>20250422</v>
      </c>
      <c r="I9" s="16">
        <v>20251231</v>
      </c>
      <c r="J9" s="17">
        <v>20250621</v>
      </c>
      <c r="K9" s="16">
        <v>50000</v>
      </c>
      <c r="L9" s="16">
        <v>125.59</v>
      </c>
      <c r="M9" s="16" t="s">
        <v>26</v>
      </c>
      <c r="N9" s="30" t="s">
        <v>44</v>
      </c>
      <c r="O9" s="13" t="str">
        <f>REPLACE(N9,9,6,"******")</f>
        <v>81014350******132</v>
      </c>
      <c r="P9" s="13">
        <v>13787551604</v>
      </c>
      <c r="Q9" s="13" t="str">
        <f>REPLACE(P9,4,6,"******")</f>
        <v>137******04</v>
      </c>
      <c r="R9" s="26"/>
    </row>
    <row r="10" ht="30" customHeight="1" spans="1:18">
      <c r="A10" s="18" t="s">
        <v>45</v>
      </c>
      <c r="B10" s="19"/>
      <c r="C10" s="19"/>
      <c r="D10" s="19"/>
      <c r="E10" s="19"/>
      <c r="F10" s="19"/>
      <c r="G10" s="19"/>
      <c r="H10" s="19"/>
      <c r="I10" s="19"/>
      <c r="J10" s="23"/>
      <c r="K10" s="13">
        <f>SUM(K6:K9)</f>
        <v>200000</v>
      </c>
      <c r="L10" s="13">
        <f>SUM(L6:L9)</f>
        <v>858.03</v>
      </c>
      <c r="M10" s="13"/>
      <c r="N10" s="14"/>
      <c r="O10" s="14"/>
      <c r="P10" s="24"/>
      <c r="Q10" s="27"/>
      <c r="R10" s="28"/>
    </row>
  </sheetData>
  <mergeCells count="21">
    <mergeCell ref="A1:R1"/>
    <mergeCell ref="A2:R2"/>
    <mergeCell ref="A3:AA3"/>
    <mergeCell ref="M4:N4"/>
    <mergeCell ref="A10:J10"/>
    <mergeCell ref="A4:A5"/>
    <mergeCell ref="B4:B5"/>
    <mergeCell ref="B7:B9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P4:P5"/>
    <mergeCell ref="Q4:Q5"/>
    <mergeCell ref="R4:R5"/>
  </mergeCells>
  <printOptions horizontalCentered="1" verticalCentered="1"/>
  <pageMargins left="0.984027777777778" right="0.984027777777778" top="0.196527777777778" bottom="0.196527777777778" header="0.196527777777778" footer="0.196527777777778"/>
  <pageSetup paperSize="9" scale="87" fitToHeight="0" orientation="landscape" horizontalDpi="600"/>
  <headerFooter/>
  <rowBreaks count="2" manualBreakCount="2">
    <brk id="10" max="16383" man="1"/>
    <brk id="1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WPS_1602209194</cp:lastModifiedBy>
  <dcterms:created xsi:type="dcterms:W3CDTF">2021-10-25T10:38:00Z</dcterms:created>
  <dcterms:modified xsi:type="dcterms:W3CDTF">2025-08-11T07:11:01Z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8F2C284A7B3C424A83700FE4DFBF815F_13</vt:lpwstr>
  </property>
  <property fmtid="{D5CDD505-2E9C-101B-9397-08002B2CF9AE}" pid="4" name="KSOReadingLayout">
    <vt:bool>false</vt:bool>
  </property>
</Properties>
</file>