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55"/>
  </bookViews>
  <sheets>
    <sheet name="公示2024花名册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<sst xmlns="http://schemas.openxmlformats.org/spreadsheetml/2006/main" count="238" uniqueCount="167">
  <si>
    <r>
      <rPr>
        <sz val="20"/>
        <rFont val="方正小标宋简体"/>
        <charset val="134"/>
      </rPr>
      <t>湖南省已脱贫户（含监测户）享受转移就业交通补助花名册（补发</t>
    </r>
    <r>
      <rPr>
        <sz val="20"/>
        <rFont val="Times New Roman"/>
        <charset val="134"/>
      </rPr>
      <t>2024</t>
    </r>
    <r>
      <rPr>
        <sz val="20"/>
        <rFont val="方正小标宋简体"/>
        <charset val="134"/>
      </rPr>
      <t>年度）公示</t>
    </r>
  </si>
  <si>
    <t>公示单位：洪江区农业农村水利局</t>
  </si>
  <si>
    <t>联系电话:0745-7622006</t>
  </si>
  <si>
    <t>公示时间：2025.9.16-9.21</t>
  </si>
  <si>
    <t>金额单位：元</t>
  </si>
  <si>
    <r>
      <rPr>
        <sz val="10"/>
        <rFont val="宋体"/>
        <charset val="134"/>
      </rPr>
      <t>序号</t>
    </r>
  </si>
  <si>
    <r>
      <rPr>
        <sz val="10"/>
        <rFont val="宋体"/>
        <charset val="134"/>
      </rPr>
      <t>村</t>
    </r>
  </si>
  <si>
    <r>
      <rPr>
        <sz val="10"/>
        <rFont val="宋体"/>
        <charset val="134"/>
      </rPr>
      <t>组别</t>
    </r>
  </si>
  <si>
    <r>
      <rPr>
        <sz val="10"/>
        <rFont val="宋体"/>
        <charset val="134"/>
      </rPr>
      <t>申请人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姓名</t>
    </r>
  </si>
  <si>
    <r>
      <rPr>
        <sz val="10"/>
        <rFont val="宋体"/>
        <charset val="134"/>
      </rPr>
      <t>身份证号</t>
    </r>
  </si>
  <si>
    <r>
      <rPr>
        <sz val="10"/>
        <rFont val="宋体"/>
        <charset val="134"/>
      </rPr>
      <t>联系方式</t>
    </r>
  </si>
  <si>
    <r>
      <rPr>
        <sz val="10"/>
        <rFont val="宋体"/>
        <charset val="134"/>
      </rPr>
      <t>就业地点</t>
    </r>
  </si>
  <si>
    <r>
      <rPr>
        <sz val="10"/>
        <rFont val="宋体"/>
        <charset val="134"/>
      </rPr>
      <t>就业单位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名称</t>
    </r>
  </si>
  <si>
    <r>
      <rPr>
        <sz val="10"/>
        <rFont val="宋体"/>
        <charset val="134"/>
      </rPr>
      <t>务工时长（月）</t>
    </r>
  </si>
  <si>
    <r>
      <rPr>
        <sz val="10"/>
        <rFont val="宋体"/>
        <charset val="134"/>
      </rPr>
      <t>补贴金额（元）</t>
    </r>
  </si>
  <si>
    <r>
      <rPr>
        <sz val="10"/>
        <rFont val="宋体"/>
        <charset val="134"/>
      </rPr>
      <t>户主姓名</t>
    </r>
  </si>
  <si>
    <r>
      <rPr>
        <sz val="10"/>
        <rFont val="宋体"/>
        <charset val="134"/>
      </rPr>
      <t>一卡通帐号</t>
    </r>
  </si>
  <si>
    <r>
      <rPr>
        <sz val="10"/>
        <rFont val="宋体"/>
        <charset val="134"/>
      </rPr>
      <t>申请人与户主关系</t>
    </r>
  </si>
  <si>
    <r>
      <rPr>
        <sz val="10"/>
        <rFont val="宋体"/>
        <charset val="134"/>
      </rPr>
      <t>户主联系方式</t>
    </r>
  </si>
  <si>
    <r>
      <rPr>
        <sz val="10"/>
        <rFont val="宋体"/>
        <charset val="134"/>
      </rPr>
      <t>开户行</t>
    </r>
  </si>
  <si>
    <r>
      <rPr>
        <sz val="10"/>
        <rFont val="宋体"/>
        <charset val="134"/>
      </rPr>
      <t>帐号</t>
    </r>
  </si>
  <si>
    <t>渔梁村</t>
  </si>
  <si>
    <t>锯木冲组</t>
  </si>
  <si>
    <t>米仁秋</t>
  </si>
  <si>
    <t>431281197008286819</t>
  </si>
  <si>
    <t>湖南长沙市雨花区</t>
  </si>
  <si>
    <t>川井足浴养生馆</t>
  </si>
  <si>
    <t>农商行</t>
  </si>
  <si>
    <t>81014350041075945</t>
  </si>
  <si>
    <t>本人</t>
  </si>
  <si>
    <t>米田丰</t>
  </si>
  <si>
    <t>431281200102136635</t>
  </si>
  <si>
    <t>湖南长沙市天心区</t>
  </si>
  <si>
    <t>辉与辉手工面馆</t>
  </si>
  <si>
    <t>父子</t>
  </si>
  <si>
    <t>四家坪组</t>
  </si>
  <si>
    <t>杨祯</t>
  </si>
  <si>
    <t>431281200109196825</t>
  </si>
  <si>
    <t>深圳市龙华区</t>
  </si>
  <si>
    <t>国泰达鸣精密机件有限公司</t>
  </si>
  <si>
    <t>杨世新</t>
  </si>
  <si>
    <t>433002197107092812</t>
  </si>
  <si>
    <t>81014350041075526</t>
  </si>
  <si>
    <t>父女</t>
  </si>
  <si>
    <t>杨文龙</t>
  </si>
  <si>
    <t>433002196008182914</t>
  </si>
  <si>
    <t>湖南省张家界</t>
  </si>
  <si>
    <t>灵活就业</t>
  </si>
  <si>
    <t>81014350004928413</t>
  </si>
  <si>
    <t>杨力荣</t>
  </si>
  <si>
    <t>431281199501057015</t>
  </si>
  <si>
    <t>四川省雨城</t>
  </si>
  <si>
    <t>红极有限公司</t>
  </si>
  <si>
    <t>堆边村</t>
  </si>
  <si>
    <t>新建组</t>
  </si>
  <si>
    <t>谢春雁</t>
  </si>
  <si>
    <t>43128119950218282X</t>
  </si>
  <si>
    <t>怀化鹤城</t>
  </si>
  <si>
    <t>爱美美发厅</t>
  </si>
  <si>
    <t>江友生</t>
  </si>
  <si>
    <t>4330021920706291X</t>
  </si>
  <si>
    <t>81014350041283809</t>
  </si>
  <si>
    <t>丈夫</t>
  </si>
  <si>
    <t>黑龙田组</t>
  </si>
  <si>
    <t>吴恢凤</t>
  </si>
  <si>
    <t>433002196312172921</t>
  </si>
  <si>
    <t>浙江诸暨</t>
  </si>
  <si>
    <t>欢乐之家老年托养中心</t>
  </si>
  <si>
    <t>81014350004515473</t>
  </si>
  <si>
    <t>湾丘组</t>
  </si>
  <si>
    <t>杨克勤</t>
  </si>
  <si>
    <t>431281199909207013</t>
  </si>
  <si>
    <t>广东中山</t>
  </si>
  <si>
    <t>宇邦睿盈电子有限公司</t>
  </si>
  <si>
    <t>杨群兴</t>
  </si>
  <si>
    <t>433002197301220814</t>
  </si>
  <si>
    <t>81014350041283729</t>
  </si>
  <si>
    <t>儿子</t>
  </si>
  <si>
    <t>黑龙田</t>
  </si>
  <si>
    <t>刘谨帆</t>
  </si>
  <si>
    <t>431281200210266816</t>
  </si>
  <si>
    <t>湖南长沙</t>
  </si>
  <si>
    <t>智慧教育</t>
  </si>
  <si>
    <t>刘洪文</t>
  </si>
  <si>
    <t>433002197305052811</t>
  </si>
  <si>
    <t>81014350167896438</t>
  </si>
  <si>
    <t>刘佳</t>
  </si>
  <si>
    <t>431281199602057030</t>
  </si>
  <si>
    <t>嘉全信息科技</t>
  </si>
  <si>
    <t>刘建洪</t>
  </si>
  <si>
    <t>43300219660110081x</t>
  </si>
  <si>
    <t>81014350041283661</t>
  </si>
  <si>
    <t>之子</t>
  </si>
  <si>
    <t>新桥社区</t>
  </si>
  <si>
    <t>江坪组</t>
  </si>
  <si>
    <t>向诗婷</t>
  </si>
  <si>
    <t>431281200210171622</t>
  </si>
  <si>
    <t>广东省佛山市</t>
  </si>
  <si>
    <t>南庄易运物流基地佑安物流</t>
  </si>
  <si>
    <t>7个月</t>
  </si>
  <si>
    <t>向亮清</t>
  </si>
  <si>
    <t>433002197304123016</t>
  </si>
  <si>
    <t>81014350041036371</t>
  </si>
  <si>
    <t>渔梁湾组</t>
  </si>
  <si>
    <t>舒龙新</t>
  </si>
  <si>
    <t>431281200001011614</t>
  </si>
  <si>
    <t>广东省中山市</t>
  </si>
  <si>
    <t>恩成照明有限公司</t>
  </si>
  <si>
    <t>8个月</t>
  </si>
  <si>
    <t>蒲桂莲</t>
  </si>
  <si>
    <t>433002197410041022</t>
  </si>
  <si>
    <t>81014350041036654</t>
  </si>
  <si>
    <t>母子</t>
  </si>
  <si>
    <t>杨睿婷</t>
  </si>
  <si>
    <t>431281199711201628</t>
  </si>
  <si>
    <t>广东省广州市</t>
  </si>
  <si>
    <t>同仁学校</t>
  </si>
  <si>
    <t>蒲秀莲</t>
  </si>
  <si>
    <t>433002197206150141</t>
  </si>
  <si>
    <t>81014350041036473</t>
  </si>
  <si>
    <t>母女</t>
  </si>
  <si>
    <t>龚顺华</t>
  </si>
  <si>
    <t>433002197011161019</t>
  </si>
  <si>
    <t>湖南省怀化市</t>
  </si>
  <si>
    <t>明洁生物</t>
  </si>
  <si>
    <t>4个月</t>
  </si>
  <si>
    <t>申朝红</t>
  </si>
  <si>
    <t>433002197106163121</t>
  </si>
  <si>
    <t>81014350041036698</t>
  </si>
  <si>
    <t>夫妻</t>
  </si>
  <si>
    <t>板桥组</t>
  </si>
  <si>
    <t>谢勇</t>
  </si>
  <si>
    <t>43128119960111681X</t>
  </si>
  <si>
    <t>福建省福州市</t>
  </si>
  <si>
    <t>辉煌建材</t>
  </si>
  <si>
    <t>薛华花</t>
  </si>
  <si>
    <t>43300219690715102X</t>
  </si>
  <si>
    <t>6230901812010458540</t>
  </si>
  <si>
    <t>二凉亭组</t>
  </si>
  <si>
    <t>胡子平</t>
  </si>
  <si>
    <t>433002196804261015</t>
  </si>
  <si>
    <t>广西壮族自治区南宁市</t>
  </si>
  <si>
    <t>机械化开发中心</t>
  </si>
  <si>
    <t>6230901818044869529</t>
  </si>
  <si>
    <t>横岩</t>
  </si>
  <si>
    <t>三组</t>
  </si>
  <si>
    <t>贺一娟</t>
  </si>
  <si>
    <t>431281200010*******</t>
  </si>
  <si>
    <t>18152******</t>
  </si>
  <si>
    <t>广东省东莞市虎门县</t>
  </si>
  <si>
    <t>打零工</t>
  </si>
  <si>
    <t>贺俊彪　</t>
  </si>
  <si>
    <t>433002197601******</t>
  </si>
  <si>
    <t>81014350004******</t>
  </si>
  <si>
    <t>之女</t>
  </si>
  <si>
    <t>15576******</t>
  </si>
  <si>
    <t>十三组</t>
  </si>
  <si>
    <t>廖香梅</t>
  </si>
  <si>
    <t>431281198210******</t>
  </si>
  <si>
    <t>18374******</t>
  </si>
  <si>
    <t>湖南省怀化市鹤城区</t>
  </si>
  <si>
    <t>好伙伴副食经营部</t>
  </si>
  <si>
    <t>杨安元</t>
  </si>
  <si>
    <t>433002196109******</t>
  </si>
  <si>
    <t>81014350042******</t>
  </si>
  <si>
    <t>17582******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</si>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</sst>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 * #,##0.00_ ;_ * \-#,##0.00_ ;_ * &quot;-&quot;??_ ;_ @_ "/>
    <numFmt numFmtId="177" formatCode="_ &quot;￥&quot;* #,##0.00_ ;_ &quot;￥&quot;* \-#,##0.00_ ;_ &quot;￥&quot;* &quot;-&quot;??_ ;_ @_ "/>
    <numFmt numFmtId="178" formatCode="_ * #,##0_ ;_ * \-#,##0_ ;_ * &quot;-&quot;_ ;_ @_ "/>
    <numFmt numFmtId="179" formatCode="_ &quot;￥&quot;* #,##0_ ;_ &quot;￥&quot;* \-#,##0_ ;_ &quot;￥&quot;* &quot;-&quot;_ ;_ @_ "/>
  </numFmts>
  <fonts count="34">
    <font>
      <sz val="12"/>
      <name val="宋体"/>
      <charset val="134"/>
    </font>
    <font>
      <sz val="11"/>
      <name val="宋体"/>
      <charset val="134"/>
    </font>
    <font>
      <b/>
      <sz val="12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1"/>
      <color indexed="8"/>
      <name val="宋体"/>
      <charset val="134"/>
    </font>
    <font>
      <sz val="20"/>
      <name val="方正小标宋简体"/>
      <charset val="134"/>
    </font>
    <font>
      <sz val="20"/>
      <name val="Times New Roman"/>
      <charset val="134"/>
    </font>
    <font>
      <b/>
      <u/>
      <sz val="10"/>
      <name val="黑体"/>
      <charset val="134"/>
    </font>
    <font>
      <b/>
      <sz val="12"/>
      <name val="黑体"/>
      <charset val="134"/>
    </font>
    <font>
      <b/>
      <u/>
      <sz val="12"/>
      <name val="黑体"/>
      <charset val="134"/>
    </font>
    <font>
      <sz val="10"/>
      <name val="Times New Roman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b/>
      <sz val="18"/>
      <color indexed="8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13" applyNumberFormat="0" applyAlignment="0" applyProtection="0">
      <alignment vertical="center"/>
    </xf>
    <xf numFmtId="0" fontId="24" fillId="6" borderId="14" applyNumberFormat="0" applyAlignment="0" applyProtection="0">
      <alignment vertical="center"/>
    </xf>
    <xf numFmtId="0" fontId="25" fillId="6" borderId="13" applyNumberFormat="0" applyAlignment="0" applyProtection="0">
      <alignment vertical="center"/>
    </xf>
    <xf numFmtId="0" fontId="26" fillId="7" borderId="15" applyNumberFormat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vertical="center" wrapText="1"/>
    </xf>
    <xf numFmtId="0" fontId="9" fillId="0" borderId="0" xfId="0" applyNumberFormat="1" applyFont="1" applyFill="1" applyBorder="1" applyAlignment="1">
      <alignment vertical="center" wrapText="1"/>
    </xf>
    <xf numFmtId="0" fontId="9" fillId="0" borderId="0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0" fontId="11" fillId="0" borderId="6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justify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1" fillId="0" borderId="7" xfId="0" applyNumberFormat="1" applyFont="1" applyFill="1" applyBorder="1" applyAlignment="1">
      <alignment horizontal="center" vertical="center" wrapText="1"/>
    </xf>
    <xf numFmtId="0" fontId="11" fillId="0" borderId="8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quotePrefix="1">
      <alignment horizontal="center" vertical="center" wrapText="1"/>
    </xf>
    <xf numFmtId="0" fontId="12" fillId="0" borderId="1" xfId="0" applyFont="1" applyFill="1" applyBorder="1" applyAlignment="1" quotePrefix="1">
      <alignment horizontal="center" vertical="center" wrapText="1"/>
    </xf>
    <xf numFmtId="0" fontId="3" fillId="2" borderId="1" xfId="0" applyFont="1" applyFill="1" applyBorder="1" applyAlignment="1" quotePrefix="1">
      <alignment horizontal="center" vertical="center" wrapText="1"/>
    </xf>
    <xf numFmtId="0" fontId="3" fillId="2" borderId="1" xfId="0" applyNumberFormat="1" applyFont="1" applyFill="1" applyBorder="1" applyAlignment="1" quotePrefix="1">
      <alignment horizontal="center" vertical="center" wrapText="1"/>
    </xf>
    <xf numFmtId="0" fontId="4" fillId="3" borderId="1" xfId="0" applyFont="1" applyFill="1" applyBorder="1" applyAlignment="1" quotePrefix="1">
      <alignment horizontal="center" vertical="center" wrapText="1"/>
    </xf>
    <xf numFmtId="0" fontId="3" fillId="3" borderId="1" xfId="0" applyNumberFormat="1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  <xf numFmtId="0" fontId="12" fillId="0" borderId="1" xfId="0" applyNumberFormat="1" applyFont="1" applyFill="1" applyBorder="1" applyAlignment="1" quotePrefix="1">
      <alignment horizontal="center" vertical="center" wrapText="1"/>
    </xf>
    <xf numFmtId="0" fontId="3" fillId="0" borderId="3" xfId="0" applyFont="1" applyFill="1" applyBorder="1" applyAlignment="1" quotePrefix="1">
      <alignment horizontal="center" vertical="center" wrapText="1"/>
    </xf>
    <xf numFmtId="0" fontId="3" fillId="0" borderId="3" xfId="0" applyNumberFormat="1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U25"/>
  <sheetViews>
    <sheetView tabSelected="1" workbookViewId="0">
      <selection activeCell="AA11" sqref="AA11"/>
    </sheetView>
  </sheetViews>
  <sheetFormatPr defaultColWidth="8.1" defaultRowHeight="14.4"/>
  <cols>
    <col min="1" max="1" width="2.59166666666667" style="7" customWidth="1"/>
    <col min="2" max="2" width="5.85" style="7" customWidth="1"/>
    <col min="3" max="3" width="4.95" style="8" customWidth="1"/>
    <col min="4" max="4" width="9.34166666666667" style="7" customWidth="1"/>
    <col min="5" max="5" width="16.425" style="7" hidden="1" customWidth="1"/>
    <col min="6" max="6" width="10.0166666666667" style="7" customWidth="1"/>
    <col min="7" max="7" width="10.0166666666667" style="7" hidden="1" customWidth="1"/>
    <col min="8" max="9" width="10.35" style="7" customWidth="1"/>
    <col min="10" max="10" width="6.525" style="7" customWidth="1"/>
    <col min="11" max="11" width="2.925" style="7" customWidth="1"/>
    <col min="12" max="12" width="7.54166666666667" style="7" customWidth="1"/>
    <col min="13" max="13" width="7.09166666666667" style="7" customWidth="1"/>
    <col min="14" max="14" width="9.34166666666667" style="7" hidden="1" customWidth="1"/>
    <col min="15" max="16" width="8.1" style="7"/>
    <col min="17" max="17" width="9.11666666666667" style="7" hidden="1" customWidth="1"/>
    <col min="18" max="20" width="7.44166666666667" style="7" customWidth="1"/>
    <col min="21" max="21" width="11.3666666666667" style="7" hidden="1" customWidth="1"/>
    <col min="22" max="16384" width="8.1" style="6"/>
  </cols>
  <sheetData>
    <row r="1" s="1" customFormat="1" ht="26.4" spans="1:21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</row>
    <row r="2" s="2" customFormat="1" ht="29" customHeight="1" spans="1:24">
      <c r="A2" s="2" t="s">
        <v>1</v>
      </c>
      <c r="E2" s="11"/>
      <c r="F2" s="12"/>
      <c r="G2" s="13" t="s">
        <v>2</v>
      </c>
      <c r="H2" s="14"/>
      <c r="I2" s="14"/>
      <c r="J2" s="14"/>
      <c r="K2" s="13" t="s">
        <v>3</v>
      </c>
      <c r="L2" s="13"/>
      <c r="M2" s="13"/>
      <c r="N2" s="13"/>
      <c r="O2" s="13"/>
      <c r="P2" s="13"/>
      <c r="Q2" s="14"/>
      <c r="R2" s="45" t="s">
        <v>4</v>
      </c>
      <c r="S2" s="45"/>
      <c r="T2" s="45"/>
      <c r="U2" s="45"/>
      <c r="V2" s="45"/>
      <c r="W2" s="14"/>
      <c r="X2" s="45"/>
    </row>
    <row r="3" s="3" customFormat="1" ht="13.2" spans="1:21">
      <c r="A3" s="15" t="s">
        <v>5</v>
      </c>
      <c r="B3" s="15" t="s">
        <v>6</v>
      </c>
      <c r="C3" s="15" t="s">
        <v>7</v>
      </c>
      <c r="D3" s="15" t="s">
        <v>8</v>
      </c>
      <c r="E3" s="16" t="s">
        <v>9</v>
      </c>
      <c r="F3" s="16" t="s">
        <v>9</v>
      </c>
      <c r="G3" s="15" t="s">
        <v>10</v>
      </c>
      <c r="H3" s="15" t="s">
        <v>10</v>
      </c>
      <c r="I3" s="15" t="s">
        <v>11</v>
      </c>
      <c r="J3" s="15" t="s">
        <v>12</v>
      </c>
      <c r="K3" s="15" t="s">
        <v>13</v>
      </c>
      <c r="L3" s="15" t="s">
        <v>14</v>
      </c>
      <c r="M3" s="15" t="s">
        <v>15</v>
      </c>
      <c r="N3" s="15" t="s">
        <v>9</v>
      </c>
      <c r="O3" s="15" t="s">
        <v>9</v>
      </c>
      <c r="P3" s="37" t="s">
        <v>16</v>
      </c>
      <c r="Q3" s="46"/>
      <c r="R3" s="47"/>
      <c r="S3" s="16" t="s">
        <v>17</v>
      </c>
      <c r="T3" s="16" t="s">
        <v>18</v>
      </c>
      <c r="U3" s="16" t="s">
        <v>18</v>
      </c>
    </row>
    <row r="4" s="3" customFormat="1" ht="26" customHeight="1" spans="1:21">
      <c r="A4" s="15"/>
      <c r="B4" s="15"/>
      <c r="C4" s="15"/>
      <c r="D4" s="15"/>
      <c r="E4" s="16"/>
      <c r="F4" s="16"/>
      <c r="G4" s="15"/>
      <c r="H4" s="15"/>
      <c r="I4" s="15"/>
      <c r="J4" s="15"/>
      <c r="K4" s="15"/>
      <c r="L4" s="15"/>
      <c r="M4" s="15"/>
      <c r="N4" s="15"/>
      <c r="O4" s="15"/>
      <c r="P4" s="15" t="s">
        <v>19</v>
      </c>
      <c r="Q4" s="16" t="s">
        <v>20</v>
      </c>
      <c r="R4" s="16" t="s">
        <v>20</v>
      </c>
      <c r="S4" s="16"/>
      <c r="T4" s="16"/>
      <c r="U4" s="16"/>
    </row>
    <row r="5" s="3" customFormat="1" ht="26" customHeight="1" spans="1:21">
      <c r="A5" s="17">
        <f t="shared" ref="A5:A22" si="0">ROW()-4</f>
        <v>1</v>
      </c>
      <c r="B5" s="17" t="s">
        <v>21</v>
      </c>
      <c r="C5" s="17" t="s">
        <v>22</v>
      </c>
      <c r="D5" s="18" t="s">
        <v>23</v>
      </c>
      <c r="E5" s="53" t="s">
        <v>24</v>
      </c>
      <c r="F5" s="19" t="str">
        <f t="shared" ref="F5:F20" si="1">REPLACE(E5,7,6,"****")</f>
        <v>431281****286819</v>
      </c>
      <c r="G5" s="17">
        <v>15211550122</v>
      </c>
      <c r="H5" s="19" t="str">
        <f t="shared" ref="H5:H20" si="2">REPLACE(G5,7,4,"****")</f>
        <v>152115****2</v>
      </c>
      <c r="I5" s="17" t="s">
        <v>25</v>
      </c>
      <c r="J5" s="17" t="s">
        <v>26</v>
      </c>
      <c r="K5" s="17">
        <v>12</v>
      </c>
      <c r="L5" s="17">
        <v>200</v>
      </c>
      <c r="M5" s="18" t="s">
        <v>23</v>
      </c>
      <c r="N5" s="53" t="s">
        <v>24</v>
      </c>
      <c r="O5" s="38" t="str">
        <f t="shared" ref="O5:O20" si="3">REPLACE(N5,7,6,"****")</f>
        <v>431281****286819</v>
      </c>
      <c r="P5" s="17" t="s">
        <v>27</v>
      </c>
      <c r="Q5" s="53" t="s">
        <v>28</v>
      </c>
      <c r="R5" s="19" t="str">
        <f t="shared" ref="R5:R20" si="4">REPLACE(Q5,7,4,"****")</f>
        <v>810143****1075945</v>
      </c>
      <c r="S5" s="17" t="s">
        <v>29</v>
      </c>
      <c r="T5" s="19" t="str">
        <f t="shared" ref="T5:T20" si="5">REPLACE(U5,7,4,"****")</f>
        <v>152115****2</v>
      </c>
      <c r="U5" s="17">
        <v>15211550122</v>
      </c>
    </row>
    <row r="6" s="3" customFormat="1" ht="26" customHeight="1" spans="1:21">
      <c r="A6" s="17">
        <f t="shared" si="0"/>
        <v>2</v>
      </c>
      <c r="B6" s="17" t="s">
        <v>21</v>
      </c>
      <c r="C6" s="17" t="s">
        <v>22</v>
      </c>
      <c r="D6" s="18" t="s">
        <v>30</v>
      </c>
      <c r="E6" s="53" t="s">
        <v>31</v>
      </c>
      <c r="F6" s="19" t="str">
        <f t="shared" si="1"/>
        <v>431281****136635</v>
      </c>
      <c r="G6" s="17">
        <v>13367457451</v>
      </c>
      <c r="H6" s="19" t="str">
        <f t="shared" si="2"/>
        <v>133674****1</v>
      </c>
      <c r="I6" s="17" t="s">
        <v>32</v>
      </c>
      <c r="J6" s="17" t="s">
        <v>33</v>
      </c>
      <c r="K6" s="17">
        <v>12</v>
      </c>
      <c r="L6" s="17">
        <v>200</v>
      </c>
      <c r="M6" s="18" t="s">
        <v>23</v>
      </c>
      <c r="N6" s="53" t="s">
        <v>24</v>
      </c>
      <c r="O6" s="38" t="str">
        <f t="shared" si="3"/>
        <v>431281****286819</v>
      </c>
      <c r="P6" s="17" t="s">
        <v>27</v>
      </c>
      <c r="Q6" s="53" t="s">
        <v>28</v>
      </c>
      <c r="R6" s="19" t="str">
        <f t="shared" si="4"/>
        <v>810143****1075945</v>
      </c>
      <c r="S6" s="17" t="s">
        <v>34</v>
      </c>
      <c r="T6" s="19" t="str">
        <f t="shared" si="5"/>
        <v>152115****2</v>
      </c>
      <c r="U6" s="17">
        <v>15211550122</v>
      </c>
    </row>
    <row r="7" s="3" customFormat="1" ht="26" customHeight="1" spans="1:21">
      <c r="A7" s="17">
        <f t="shared" si="0"/>
        <v>3</v>
      </c>
      <c r="B7" s="17" t="s">
        <v>21</v>
      </c>
      <c r="C7" s="17" t="s">
        <v>35</v>
      </c>
      <c r="D7" s="20" t="s">
        <v>36</v>
      </c>
      <c r="E7" s="54" t="s">
        <v>37</v>
      </c>
      <c r="F7" s="19" t="str">
        <f t="shared" si="1"/>
        <v>431281****196825</v>
      </c>
      <c r="G7" s="21">
        <v>14760700302</v>
      </c>
      <c r="H7" s="19" t="str">
        <f t="shared" si="2"/>
        <v>147607****2</v>
      </c>
      <c r="I7" s="20" t="s">
        <v>38</v>
      </c>
      <c r="J7" s="20" t="s">
        <v>39</v>
      </c>
      <c r="K7" s="21">
        <v>9</v>
      </c>
      <c r="L7" s="21">
        <v>400</v>
      </c>
      <c r="M7" s="20" t="s">
        <v>40</v>
      </c>
      <c r="N7" s="54" t="s">
        <v>41</v>
      </c>
      <c r="O7" s="38" t="str">
        <f t="shared" si="3"/>
        <v>433002****092812</v>
      </c>
      <c r="P7" s="17" t="s">
        <v>27</v>
      </c>
      <c r="Q7" s="54" t="s">
        <v>42</v>
      </c>
      <c r="R7" s="19" t="str">
        <f t="shared" si="4"/>
        <v>810143****1075526</v>
      </c>
      <c r="S7" s="21" t="s">
        <v>43</v>
      </c>
      <c r="T7" s="19" t="str">
        <f t="shared" si="5"/>
        <v>151074****6</v>
      </c>
      <c r="U7" s="21">
        <v>15107455096</v>
      </c>
    </row>
    <row r="8" s="3" customFormat="1" ht="26" customHeight="1" spans="1:21">
      <c r="A8" s="17">
        <f t="shared" si="0"/>
        <v>4</v>
      </c>
      <c r="B8" s="17" t="s">
        <v>21</v>
      </c>
      <c r="C8" s="20" t="s">
        <v>22</v>
      </c>
      <c r="D8" s="20" t="s">
        <v>44</v>
      </c>
      <c r="E8" s="54" t="s">
        <v>45</v>
      </c>
      <c r="F8" s="19" t="str">
        <f t="shared" si="1"/>
        <v>433002****182914</v>
      </c>
      <c r="G8" s="21">
        <v>13974545311</v>
      </c>
      <c r="H8" s="19" t="str">
        <f t="shared" si="2"/>
        <v>139745****1</v>
      </c>
      <c r="I8" s="20" t="s">
        <v>46</v>
      </c>
      <c r="J8" s="20" t="s">
        <v>47</v>
      </c>
      <c r="K8" s="21">
        <v>6</v>
      </c>
      <c r="L8" s="21">
        <v>200</v>
      </c>
      <c r="M8" s="20" t="s">
        <v>44</v>
      </c>
      <c r="N8" s="54" t="s">
        <v>45</v>
      </c>
      <c r="O8" s="38" t="str">
        <f t="shared" si="3"/>
        <v>433002****182914</v>
      </c>
      <c r="P8" s="17" t="s">
        <v>27</v>
      </c>
      <c r="Q8" s="54" t="s">
        <v>48</v>
      </c>
      <c r="R8" s="19" t="str">
        <f t="shared" si="4"/>
        <v>810143****4928413</v>
      </c>
      <c r="S8" s="21" t="s">
        <v>29</v>
      </c>
      <c r="T8" s="19" t="str">
        <f t="shared" si="5"/>
        <v>139745****1</v>
      </c>
      <c r="U8" s="21">
        <v>13974545311</v>
      </c>
    </row>
    <row r="9" s="3" customFormat="1" ht="26" customHeight="1" spans="1:21">
      <c r="A9" s="17">
        <f t="shared" si="0"/>
        <v>5</v>
      </c>
      <c r="B9" s="17" t="s">
        <v>21</v>
      </c>
      <c r="C9" s="20" t="s">
        <v>22</v>
      </c>
      <c r="D9" s="20" t="s">
        <v>49</v>
      </c>
      <c r="E9" s="54" t="s">
        <v>50</v>
      </c>
      <c r="F9" s="19" t="str">
        <f t="shared" si="1"/>
        <v>431281****057015</v>
      </c>
      <c r="G9" s="21">
        <v>18707459097</v>
      </c>
      <c r="H9" s="19" t="str">
        <f t="shared" si="2"/>
        <v>187074****7</v>
      </c>
      <c r="I9" s="20" t="s">
        <v>51</v>
      </c>
      <c r="J9" s="20" t="s">
        <v>52</v>
      </c>
      <c r="K9" s="21">
        <v>11</v>
      </c>
      <c r="L9" s="21">
        <v>400</v>
      </c>
      <c r="M9" s="20" t="s">
        <v>44</v>
      </c>
      <c r="N9" s="54" t="s">
        <v>45</v>
      </c>
      <c r="O9" s="38" t="str">
        <f t="shared" si="3"/>
        <v>433002****182914</v>
      </c>
      <c r="P9" s="17" t="s">
        <v>27</v>
      </c>
      <c r="Q9" s="54" t="s">
        <v>48</v>
      </c>
      <c r="R9" s="19" t="str">
        <f t="shared" si="4"/>
        <v>810143****4928413</v>
      </c>
      <c r="S9" s="21" t="s">
        <v>34</v>
      </c>
      <c r="T9" s="19" t="str">
        <f t="shared" si="5"/>
        <v>139745****2</v>
      </c>
      <c r="U9" s="21">
        <v>13974545312</v>
      </c>
    </row>
    <row r="10" s="3" customFormat="1" ht="26" customHeight="1" spans="1:21">
      <c r="A10" s="17">
        <f t="shared" si="0"/>
        <v>6</v>
      </c>
      <c r="B10" s="17" t="s">
        <v>53</v>
      </c>
      <c r="C10" s="17" t="s">
        <v>54</v>
      </c>
      <c r="D10" s="18" t="s">
        <v>55</v>
      </c>
      <c r="E10" s="54" t="s">
        <v>56</v>
      </c>
      <c r="F10" s="19" t="str">
        <f t="shared" si="1"/>
        <v>431281****18282X</v>
      </c>
      <c r="G10" s="20">
        <v>13787532093</v>
      </c>
      <c r="H10" s="19" t="str">
        <f t="shared" si="2"/>
        <v>137875****3</v>
      </c>
      <c r="I10" s="20" t="s">
        <v>57</v>
      </c>
      <c r="J10" s="20" t="s">
        <v>58</v>
      </c>
      <c r="K10" s="20">
        <v>12</v>
      </c>
      <c r="L10" s="20">
        <v>100</v>
      </c>
      <c r="M10" s="20" t="s">
        <v>59</v>
      </c>
      <c r="N10" s="20" t="s">
        <v>60</v>
      </c>
      <c r="O10" s="38" t="str">
        <f t="shared" si="3"/>
        <v>433002****6291X</v>
      </c>
      <c r="P10" s="20" t="s">
        <v>27</v>
      </c>
      <c r="Q10" s="54" t="s">
        <v>61</v>
      </c>
      <c r="R10" s="19" t="str">
        <f t="shared" si="4"/>
        <v>810143****1283809</v>
      </c>
      <c r="S10" s="20" t="s">
        <v>62</v>
      </c>
      <c r="T10" s="19" t="str">
        <f t="shared" si="5"/>
        <v>182745****5</v>
      </c>
      <c r="U10" s="20">
        <v>18274558085</v>
      </c>
    </row>
    <row r="11" s="3" customFormat="1" ht="26" customHeight="1" spans="1:21">
      <c r="A11" s="17">
        <f t="shared" si="0"/>
        <v>7</v>
      </c>
      <c r="B11" s="17" t="s">
        <v>53</v>
      </c>
      <c r="C11" s="17" t="s">
        <v>63</v>
      </c>
      <c r="D11" s="18" t="s">
        <v>64</v>
      </c>
      <c r="E11" s="54" t="s">
        <v>65</v>
      </c>
      <c r="F11" s="19" t="str">
        <f t="shared" si="1"/>
        <v>433002****172921</v>
      </c>
      <c r="G11" s="20">
        <v>15361413010</v>
      </c>
      <c r="H11" s="19" t="str">
        <f t="shared" si="2"/>
        <v>153614****0</v>
      </c>
      <c r="I11" s="20" t="s">
        <v>66</v>
      </c>
      <c r="J11" s="20" t="s">
        <v>67</v>
      </c>
      <c r="K11" s="20">
        <v>8</v>
      </c>
      <c r="L11" s="20">
        <v>400</v>
      </c>
      <c r="M11" s="20" t="s">
        <v>64</v>
      </c>
      <c r="N11" s="54" t="s">
        <v>65</v>
      </c>
      <c r="O11" s="38" t="str">
        <f t="shared" si="3"/>
        <v>433002****172921</v>
      </c>
      <c r="P11" s="20" t="s">
        <v>27</v>
      </c>
      <c r="Q11" s="54" t="s">
        <v>68</v>
      </c>
      <c r="R11" s="19" t="str">
        <f t="shared" si="4"/>
        <v>810143****4515473</v>
      </c>
      <c r="S11" s="20" t="s">
        <v>29</v>
      </c>
      <c r="T11" s="19" t="str">
        <f t="shared" si="5"/>
        <v>153614****0</v>
      </c>
      <c r="U11" s="20">
        <v>15361413010</v>
      </c>
    </row>
    <row r="12" s="3" customFormat="1" ht="26" customHeight="1" spans="1:21">
      <c r="A12" s="17">
        <f t="shared" si="0"/>
        <v>8</v>
      </c>
      <c r="B12" s="17" t="s">
        <v>53</v>
      </c>
      <c r="C12" s="17" t="s">
        <v>69</v>
      </c>
      <c r="D12" s="18" t="s">
        <v>70</v>
      </c>
      <c r="E12" s="54" t="s">
        <v>71</v>
      </c>
      <c r="F12" s="19" t="str">
        <f t="shared" si="1"/>
        <v>431281****207013</v>
      </c>
      <c r="G12" s="20">
        <v>17774518323</v>
      </c>
      <c r="H12" s="19" t="str">
        <f t="shared" si="2"/>
        <v>177745****3</v>
      </c>
      <c r="I12" s="20" t="s">
        <v>72</v>
      </c>
      <c r="J12" s="20" t="s">
        <v>73</v>
      </c>
      <c r="K12" s="20">
        <v>12</v>
      </c>
      <c r="L12" s="20">
        <v>400</v>
      </c>
      <c r="M12" s="20" t="s">
        <v>74</v>
      </c>
      <c r="N12" s="54" t="s">
        <v>75</v>
      </c>
      <c r="O12" s="38" t="str">
        <f t="shared" si="3"/>
        <v>433002****220814</v>
      </c>
      <c r="P12" s="20" t="s">
        <v>27</v>
      </c>
      <c r="Q12" s="54" t="s">
        <v>76</v>
      </c>
      <c r="R12" s="19" t="str">
        <f t="shared" si="4"/>
        <v>810143****1283729</v>
      </c>
      <c r="S12" s="20" t="s">
        <v>77</v>
      </c>
      <c r="T12" s="19" t="str">
        <f t="shared" si="5"/>
        <v>177745****2</v>
      </c>
      <c r="U12" s="20">
        <v>17774519052</v>
      </c>
    </row>
    <row r="13" s="3" customFormat="1" ht="26" customHeight="1" spans="1:21">
      <c r="A13" s="17">
        <f t="shared" si="0"/>
        <v>9</v>
      </c>
      <c r="B13" s="17" t="s">
        <v>53</v>
      </c>
      <c r="C13" s="17" t="s">
        <v>78</v>
      </c>
      <c r="D13" s="18" t="s">
        <v>79</v>
      </c>
      <c r="E13" s="54" t="s">
        <v>80</v>
      </c>
      <c r="F13" s="19" t="str">
        <f t="shared" si="1"/>
        <v>431281****266816</v>
      </c>
      <c r="G13" s="20">
        <v>15576557616</v>
      </c>
      <c r="H13" s="19" t="str">
        <f t="shared" si="2"/>
        <v>155765****6</v>
      </c>
      <c r="I13" s="20" t="s">
        <v>81</v>
      </c>
      <c r="J13" s="20" t="s">
        <v>82</v>
      </c>
      <c r="K13" s="20">
        <v>12</v>
      </c>
      <c r="L13" s="20">
        <v>200</v>
      </c>
      <c r="M13" s="20" t="s">
        <v>83</v>
      </c>
      <c r="N13" s="54" t="s">
        <v>84</v>
      </c>
      <c r="O13" s="38" t="str">
        <f t="shared" si="3"/>
        <v>433002****052811</v>
      </c>
      <c r="P13" s="20" t="s">
        <v>27</v>
      </c>
      <c r="Q13" s="54" t="s">
        <v>85</v>
      </c>
      <c r="R13" s="19" t="str">
        <f t="shared" si="4"/>
        <v>810143****7896438</v>
      </c>
      <c r="S13" s="20" t="s">
        <v>34</v>
      </c>
      <c r="T13" s="19" t="str">
        <f t="shared" si="5"/>
        <v>152115****2</v>
      </c>
      <c r="U13" s="20">
        <v>15211515702</v>
      </c>
    </row>
    <row r="14" s="3" customFormat="1" ht="26" customHeight="1" spans="1:73">
      <c r="A14" s="17">
        <f t="shared" si="0"/>
        <v>10</v>
      </c>
      <c r="B14" s="17" t="s">
        <v>53</v>
      </c>
      <c r="C14" s="21" t="s">
        <v>63</v>
      </c>
      <c r="D14" s="21" t="s">
        <v>86</v>
      </c>
      <c r="E14" s="54" t="s">
        <v>87</v>
      </c>
      <c r="F14" s="19" t="str">
        <f t="shared" si="1"/>
        <v>431281****057030</v>
      </c>
      <c r="G14" s="20">
        <v>15874193756</v>
      </c>
      <c r="H14" s="19" t="str">
        <f t="shared" si="2"/>
        <v>158741****6</v>
      </c>
      <c r="I14" s="20" t="s">
        <v>81</v>
      </c>
      <c r="J14" s="20" t="s">
        <v>88</v>
      </c>
      <c r="K14" s="20">
        <v>8</v>
      </c>
      <c r="L14" s="20">
        <v>200</v>
      </c>
      <c r="M14" s="20" t="s">
        <v>89</v>
      </c>
      <c r="N14" s="20" t="s">
        <v>90</v>
      </c>
      <c r="O14" s="38" t="str">
        <f t="shared" si="3"/>
        <v>433002****10081x</v>
      </c>
      <c r="P14" s="20" t="s">
        <v>27</v>
      </c>
      <c r="Q14" s="54" t="s">
        <v>91</v>
      </c>
      <c r="R14" s="19" t="str">
        <f t="shared" si="4"/>
        <v>810143****1283661</v>
      </c>
      <c r="S14" s="20" t="s">
        <v>92</v>
      </c>
      <c r="T14" s="19" t="str">
        <f t="shared" si="5"/>
        <v>150962****8</v>
      </c>
      <c r="U14" s="20">
        <v>15096206728</v>
      </c>
      <c r="BU14" s="52"/>
    </row>
    <row r="15" s="3" customFormat="1" ht="26" customHeight="1" spans="1:21">
      <c r="A15" s="17">
        <f t="shared" si="0"/>
        <v>11</v>
      </c>
      <c r="B15" s="17" t="s">
        <v>93</v>
      </c>
      <c r="C15" s="17" t="s">
        <v>94</v>
      </c>
      <c r="D15" s="18" t="s">
        <v>95</v>
      </c>
      <c r="E15" s="54" t="s">
        <v>96</v>
      </c>
      <c r="F15" s="19" t="str">
        <f t="shared" si="1"/>
        <v>431281****171622</v>
      </c>
      <c r="G15" s="20">
        <v>18570605889</v>
      </c>
      <c r="H15" s="19" t="str">
        <f t="shared" si="2"/>
        <v>185706****9</v>
      </c>
      <c r="I15" s="20" t="s">
        <v>97</v>
      </c>
      <c r="J15" s="20" t="s">
        <v>98</v>
      </c>
      <c r="K15" s="20" t="s">
        <v>99</v>
      </c>
      <c r="L15" s="20">
        <v>400</v>
      </c>
      <c r="M15" s="20" t="s">
        <v>100</v>
      </c>
      <c r="N15" s="54" t="s">
        <v>101</v>
      </c>
      <c r="O15" s="38" t="str">
        <f t="shared" si="3"/>
        <v>433002****123016</v>
      </c>
      <c r="P15" s="20" t="s">
        <v>27</v>
      </c>
      <c r="Q15" s="54" t="s">
        <v>102</v>
      </c>
      <c r="R15" s="19" t="str">
        <f t="shared" si="4"/>
        <v>810143****1036371</v>
      </c>
      <c r="S15" s="20" t="s">
        <v>43</v>
      </c>
      <c r="T15" s="19" t="str">
        <f t="shared" si="5"/>
        <v>177745****8</v>
      </c>
      <c r="U15" s="20">
        <v>17774566648</v>
      </c>
    </row>
    <row r="16" s="3" customFormat="1" ht="26" customHeight="1" spans="1:21">
      <c r="A16" s="17">
        <f t="shared" si="0"/>
        <v>12</v>
      </c>
      <c r="B16" s="22" t="s">
        <v>93</v>
      </c>
      <c r="C16" s="22" t="s">
        <v>103</v>
      </c>
      <c r="D16" s="23" t="s">
        <v>104</v>
      </c>
      <c r="E16" s="55" t="s">
        <v>105</v>
      </c>
      <c r="F16" s="19" t="str">
        <f t="shared" si="1"/>
        <v>431281****011614</v>
      </c>
      <c r="G16" s="23">
        <v>17774537269</v>
      </c>
      <c r="H16" s="19" t="str">
        <f t="shared" si="2"/>
        <v>177745****9</v>
      </c>
      <c r="I16" s="23" t="s">
        <v>106</v>
      </c>
      <c r="J16" s="22" t="s">
        <v>107</v>
      </c>
      <c r="K16" s="22" t="s">
        <v>108</v>
      </c>
      <c r="L16" s="22">
        <v>400</v>
      </c>
      <c r="M16" s="22" t="s">
        <v>109</v>
      </c>
      <c r="N16" s="56" t="s">
        <v>110</v>
      </c>
      <c r="O16" s="38" t="str">
        <f t="shared" si="3"/>
        <v>433002****041022</v>
      </c>
      <c r="P16" s="22" t="s">
        <v>27</v>
      </c>
      <c r="Q16" s="56" t="s">
        <v>111</v>
      </c>
      <c r="R16" s="19" t="str">
        <f t="shared" si="4"/>
        <v>810143****1036654</v>
      </c>
      <c r="S16" s="22" t="s">
        <v>112</v>
      </c>
      <c r="T16" s="19" t="str">
        <f t="shared" si="5"/>
        <v>185745****9</v>
      </c>
      <c r="U16" s="22">
        <v>18574535669</v>
      </c>
    </row>
    <row r="17" s="3" customFormat="1" ht="26" customHeight="1" spans="1:21">
      <c r="A17" s="17">
        <f t="shared" si="0"/>
        <v>13</v>
      </c>
      <c r="B17" s="24" t="s">
        <v>93</v>
      </c>
      <c r="C17" s="24" t="s">
        <v>103</v>
      </c>
      <c r="D17" s="20" t="s">
        <v>113</v>
      </c>
      <c r="E17" s="54" t="s">
        <v>114</v>
      </c>
      <c r="F17" s="19" t="str">
        <f t="shared" si="1"/>
        <v>431281****201628</v>
      </c>
      <c r="G17" s="20">
        <v>15096228695</v>
      </c>
      <c r="H17" s="19" t="str">
        <f t="shared" si="2"/>
        <v>150962****5</v>
      </c>
      <c r="I17" s="20" t="s">
        <v>115</v>
      </c>
      <c r="J17" s="24" t="s">
        <v>116</v>
      </c>
      <c r="K17" s="24" t="s">
        <v>108</v>
      </c>
      <c r="L17" s="24">
        <v>400</v>
      </c>
      <c r="M17" s="39" t="s">
        <v>117</v>
      </c>
      <c r="N17" s="57" t="s">
        <v>118</v>
      </c>
      <c r="O17" s="38" t="str">
        <f t="shared" si="3"/>
        <v>433002****150141</v>
      </c>
      <c r="P17" s="40" t="s">
        <v>27</v>
      </c>
      <c r="Q17" s="58" t="s">
        <v>119</v>
      </c>
      <c r="R17" s="19" t="str">
        <f t="shared" si="4"/>
        <v>810143****1036473</v>
      </c>
      <c r="S17" s="40" t="s">
        <v>120</v>
      </c>
      <c r="T17" s="19" t="str">
        <f t="shared" si="5"/>
        <v>138745****5</v>
      </c>
      <c r="U17" s="20">
        <v>13874550585</v>
      </c>
    </row>
    <row r="18" s="3" customFormat="1" ht="26" customHeight="1" spans="1:21">
      <c r="A18" s="17">
        <f t="shared" si="0"/>
        <v>14</v>
      </c>
      <c r="B18" s="17" t="s">
        <v>93</v>
      </c>
      <c r="C18" s="17" t="s">
        <v>103</v>
      </c>
      <c r="D18" s="18" t="s">
        <v>121</v>
      </c>
      <c r="E18" s="59" t="s">
        <v>122</v>
      </c>
      <c r="F18" s="19" t="str">
        <f t="shared" si="1"/>
        <v>433002****161019</v>
      </c>
      <c r="G18" s="18">
        <v>13611383708</v>
      </c>
      <c r="H18" s="19" t="str">
        <f t="shared" si="2"/>
        <v>136113****8</v>
      </c>
      <c r="I18" s="17" t="s">
        <v>123</v>
      </c>
      <c r="J18" s="17" t="s">
        <v>124</v>
      </c>
      <c r="K18" s="17" t="s">
        <v>125</v>
      </c>
      <c r="L18" s="17">
        <v>100</v>
      </c>
      <c r="M18" s="17" t="s">
        <v>126</v>
      </c>
      <c r="N18" s="53" t="s">
        <v>127</v>
      </c>
      <c r="O18" s="38" t="str">
        <f t="shared" si="3"/>
        <v>433002****163121</v>
      </c>
      <c r="P18" s="17" t="s">
        <v>27</v>
      </c>
      <c r="Q18" s="53" t="s">
        <v>128</v>
      </c>
      <c r="R18" s="19" t="str">
        <f t="shared" si="4"/>
        <v>810143****1036698</v>
      </c>
      <c r="S18" s="17" t="s">
        <v>129</v>
      </c>
      <c r="T18" s="19" t="str">
        <f t="shared" si="5"/>
        <v>182745****2</v>
      </c>
      <c r="U18" s="17">
        <v>18274509862</v>
      </c>
    </row>
    <row r="19" s="3" customFormat="1" ht="26" customHeight="1" spans="1:21">
      <c r="A19" s="17">
        <f t="shared" si="0"/>
        <v>15</v>
      </c>
      <c r="B19" s="24" t="s">
        <v>93</v>
      </c>
      <c r="C19" s="24" t="s">
        <v>130</v>
      </c>
      <c r="D19" s="20" t="s">
        <v>131</v>
      </c>
      <c r="E19" s="20" t="s">
        <v>132</v>
      </c>
      <c r="F19" s="19" t="str">
        <f t="shared" si="1"/>
        <v>431281****11681X</v>
      </c>
      <c r="G19" s="20">
        <v>15211504861</v>
      </c>
      <c r="H19" s="19" t="str">
        <f t="shared" si="2"/>
        <v>152115****1</v>
      </c>
      <c r="I19" s="24" t="s">
        <v>133</v>
      </c>
      <c r="J19" s="24" t="s">
        <v>134</v>
      </c>
      <c r="K19" s="24" t="s">
        <v>108</v>
      </c>
      <c r="L19" s="24">
        <v>400</v>
      </c>
      <c r="M19" s="20" t="s">
        <v>135</v>
      </c>
      <c r="N19" s="20" t="s">
        <v>136</v>
      </c>
      <c r="O19" s="38" t="str">
        <f t="shared" si="3"/>
        <v>433002****15102X</v>
      </c>
      <c r="P19" s="24" t="s">
        <v>27</v>
      </c>
      <c r="Q19" s="60" t="s">
        <v>137</v>
      </c>
      <c r="R19" s="19" t="str">
        <f t="shared" si="4"/>
        <v>623090****010458540</v>
      </c>
      <c r="S19" s="24" t="s">
        <v>112</v>
      </c>
      <c r="T19" s="19" t="str">
        <f t="shared" si="5"/>
        <v>152115****1</v>
      </c>
      <c r="U19" s="20">
        <v>15211504861</v>
      </c>
    </row>
    <row r="20" s="3" customFormat="1" ht="26" customHeight="1" spans="1:21">
      <c r="A20" s="25">
        <f t="shared" si="0"/>
        <v>16</v>
      </c>
      <c r="B20" s="25" t="s">
        <v>93</v>
      </c>
      <c r="C20" s="25" t="s">
        <v>138</v>
      </c>
      <c r="D20" s="26" t="s">
        <v>139</v>
      </c>
      <c r="E20" s="61" t="s">
        <v>140</v>
      </c>
      <c r="F20" s="27" t="str">
        <f t="shared" si="1"/>
        <v>433002****261015</v>
      </c>
      <c r="G20" s="26">
        <v>13874502614</v>
      </c>
      <c r="H20" s="27" t="str">
        <f t="shared" si="2"/>
        <v>138745****4</v>
      </c>
      <c r="I20" s="26" t="s">
        <v>141</v>
      </c>
      <c r="J20" s="26" t="s">
        <v>142</v>
      </c>
      <c r="K20" s="25" t="s">
        <v>108</v>
      </c>
      <c r="L20" s="25">
        <v>400</v>
      </c>
      <c r="M20" s="26" t="s">
        <v>139</v>
      </c>
      <c r="N20" s="61" t="s">
        <v>140</v>
      </c>
      <c r="O20" s="41" t="str">
        <f t="shared" si="3"/>
        <v>433002****261015</v>
      </c>
      <c r="P20" s="25" t="s">
        <v>27</v>
      </c>
      <c r="Q20" s="62" t="s">
        <v>143</v>
      </c>
      <c r="R20" s="27" t="str">
        <f t="shared" si="4"/>
        <v>623090****044869529</v>
      </c>
      <c r="S20" s="25" t="s">
        <v>29</v>
      </c>
      <c r="T20" s="27" t="str">
        <f t="shared" si="5"/>
        <v>138745****4</v>
      </c>
      <c r="U20" s="26">
        <v>13874502614</v>
      </c>
    </row>
    <row r="21" s="4" customFormat="1" ht="25" customHeight="1" spans="1:21">
      <c r="A21" s="17">
        <f t="shared" si="0"/>
        <v>17</v>
      </c>
      <c r="B21" s="17" t="s">
        <v>144</v>
      </c>
      <c r="C21" s="17" t="s">
        <v>145</v>
      </c>
      <c r="D21" s="28" t="s">
        <v>146</v>
      </c>
      <c r="E21" s="63" t="s">
        <v>147</v>
      </c>
      <c r="F21" s="53" t="s">
        <v>147</v>
      </c>
      <c r="G21" s="18" t="s">
        <v>148</v>
      </c>
      <c r="H21" s="17" t="s">
        <v>148</v>
      </c>
      <c r="I21" s="18" t="s">
        <v>149</v>
      </c>
      <c r="J21" s="18" t="s">
        <v>150</v>
      </c>
      <c r="K21" s="17">
        <v>11</v>
      </c>
      <c r="L21" s="17">
        <v>400</v>
      </c>
      <c r="M21" s="18" t="s">
        <v>151</v>
      </c>
      <c r="N21" s="42"/>
      <c r="O21" s="53" t="s">
        <v>152</v>
      </c>
      <c r="P21" s="25" t="s">
        <v>27</v>
      </c>
      <c r="Q21" s="48"/>
      <c r="R21" s="53" t="s">
        <v>153</v>
      </c>
      <c r="S21" s="17" t="s">
        <v>154</v>
      </c>
      <c r="T21" s="17" t="s">
        <v>155</v>
      </c>
      <c r="U21" s="42"/>
    </row>
    <row r="22" s="4" customFormat="1" ht="25" customHeight="1" spans="1:20">
      <c r="A22" s="17">
        <f t="shared" si="0"/>
        <v>18</v>
      </c>
      <c r="B22" s="17" t="s">
        <v>144</v>
      </c>
      <c r="C22" s="17" t="s">
        <v>156</v>
      </c>
      <c r="D22" s="30" t="s">
        <v>157</v>
      </c>
      <c r="E22" s="31"/>
      <c r="F22" s="63" t="s">
        <v>158</v>
      </c>
      <c r="G22" s="32"/>
      <c r="H22" s="29" t="s">
        <v>159</v>
      </c>
      <c r="I22" s="17" t="s">
        <v>160</v>
      </c>
      <c r="J22" s="43" t="s">
        <v>161</v>
      </c>
      <c r="K22" s="17">
        <v>11</v>
      </c>
      <c r="L22" s="17">
        <v>100</v>
      </c>
      <c r="M22" s="17" t="s">
        <v>162</v>
      </c>
      <c r="N22" s="44"/>
      <c r="O22" s="53" t="s">
        <v>163</v>
      </c>
      <c r="P22" s="25" t="s">
        <v>27</v>
      </c>
      <c r="Q22" s="17"/>
      <c r="R22" s="53" t="s">
        <v>164</v>
      </c>
      <c r="S22" s="17" t="s">
        <v>154</v>
      </c>
      <c r="T22" s="17" t="s">
        <v>165</v>
      </c>
    </row>
    <row r="23" s="5" customFormat="1" ht="50" customHeight="1" spans="1:22">
      <c r="A23" s="33" t="s">
        <v>166</v>
      </c>
      <c r="B23" s="34"/>
      <c r="C23" s="35"/>
      <c r="D23" s="35"/>
      <c r="E23" s="35"/>
      <c r="F23" s="35"/>
      <c r="G23" s="35"/>
      <c r="H23" s="35"/>
      <c r="I23" s="35"/>
      <c r="J23" s="35"/>
      <c r="K23" s="35"/>
      <c r="L23" s="35">
        <f>SUM(L5:L22)</f>
        <v>5300</v>
      </c>
      <c r="M23" s="35"/>
      <c r="N23" s="35"/>
      <c r="O23" s="35"/>
      <c r="P23" s="35"/>
      <c r="Q23" s="35"/>
      <c r="R23" s="35"/>
      <c r="S23" s="35"/>
      <c r="T23" s="49"/>
      <c r="U23" s="50"/>
      <c r="V23" s="51"/>
    </row>
    <row r="24" s="6" customFormat="1" ht="50" customHeight="1" spans="3:3">
      <c r="C24" s="36"/>
    </row>
    <row r="25" s="6" customFormat="1" ht="50" customHeight="1" spans="3:3">
      <c r="C25" s="36"/>
    </row>
  </sheetData>
  <mergeCells count="24">
    <mergeCell ref="A1:U1"/>
    <mergeCell ref="G2:J2"/>
    <mergeCell ref="K2:P2"/>
    <mergeCell ref="R2:V2"/>
    <mergeCell ref="P3:R3"/>
    <mergeCell ref="A23:B2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S3:S4"/>
    <mergeCell ref="T3:T4"/>
    <mergeCell ref="U3:U4"/>
  </mergeCells>
  <conditionalFormatting sqref="E5">
    <cfRule type="expression" dxfId="0" priority="8">
      <formula>AND(SUMPRODUCT(IFERROR(1*(($E$5&amp;"x")=(E5&amp;"x")),0))&gt;1,NOT(ISBLANK(E5)))</formula>
    </cfRule>
  </conditionalFormatting>
  <conditionalFormatting sqref="E16">
    <cfRule type="expression" dxfId="0" priority="6">
      <formula>AND(SUMPRODUCT(IFERROR(1*(($E$16&amp;"x")=(E16&amp;"x")),0))&gt;1,NOT(ISBLANK(E16)))</formula>
    </cfRule>
  </conditionalFormatting>
  <conditionalFormatting sqref="E17">
    <cfRule type="expression" dxfId="0" priority="7">
      <formula>AND(SUMPRODUCT(IFERROR(1*(($E$17&amp;"x")=(E17&amp;"x")),0))&gt;1,NOT(ISBLANK(E17)))</formula>
    </cfRule>
  </conditionalFormatting>
  <conditionalFormatting sqref="N17">
    <cfRule type="expression" dxfId="0" priority="3">
      <formula>AND(SUMPRODUCT(IFERROR(1*(($N$17&amp;"x")=(N17&amp;"x")),0))&gt;1,NOT(ISBLANK(N17)))</formula>
    </cfRule>
  </conditionalFormatting>
  <conditionalFormatting sqref="E18">
    <cfRule type="expression" dxfId="0" priority="4">
      <formula>AND(SUMPRODUCT(IFERROR(1*(($E$18&amp;"x")=(E18&amp;"x")),0))&gt;1,NOT(ISBLANK(E18)))</formula>
    </cfRule>
  </conditionalFormatting>
  <conditionalFormatting sqref="E19">
    <cfRule type="expression" dxfId="0" priority="9">
      <formula>AND(SUMPRODUCT(IFERROR(1*(($E$19&amp;"x")=(E19&amp;"x")),0))&gt;1,NOT(ISBLANK(E19)))</formula>
    </cfRule>
  </conditionalFormatting>
  <conditionalFormatting sqref="N19">
    <cfRule type="expression" dxfId="0" priority="12">
      <formula>AND(SUMPRODUCT(IFERROR(1*(($N$19&amp;"x")=(N19&amp;"x")),0))&gt;1,NOT(ISBLANK(N19)))</formula>
    </cfRule>
  </conditionalFormatting>
  <conditionalFormatting sqref="E20">
    <cfRule type="expression" dxfId="0" priority="10">
      <formula>AND(SUMPRODUCT(IFERROR(1*(($E$20&amp;"x")=(E20&amp;"x")),0))&gt;1,NOT(ISBLANK(E20)))</formula>
    </cfRule>
  </conditionalFormatting>
  <conditionalFormatting sqref="E21">
    <cfRule type="expression" dxfId="0" priority="2">
      <formula>AND(SUMPRODUCT(IFERROR(1*(($E$21&amp;"x")=(E21&amp;"x")),0))&gt;1,NOT(ISBLANK(E21)))</formula>
    </cfRule>
  </conditionalFormatting>
  <conditionalFormatting sqref="E22">
    <cfRule type="expression" dxfId="0" priority="13">
      <formula>AND(SUMPRODUCT(IFERROR(1*(($E$22&amp;"x")=(E22&amp;"x")),0))&gt;1,NOT(ISBLANK(E22)))</formula>
    </cfRule>
  </conditionalFormatting>
  <conditionalFormatting sqref="F22">
    <cfRule type="expression" dxfId="0" priority="1">
      <formula>AND(SUMPRODUCT(IFERROR(1*(($F$22&amp;"x")=(F22&amp;"x")),0))&gt;1,NOT(ISBLANK(F22)))</formula>
    </cfRule>
  </conditionalFormatting>
  <conditionalFormatting sqref="E6:E9">
    <cfRule type="expression" dxfId="0" priority="5">
      <formula>AND(SUMPRODUCT(IFERROR(1*(($E$6:$E$9&amp;"x")=(E6&amp;"x")),0))&gt;1,NOT(ISBLANK(E6)))</formula>
    </cfRule>
  </conditionalFormatting>
  <conditionalFormatting sqref="N20:N21">
    <cfRule type="expression" dxfId="0" priority="11">
      <formula>AND(SUMPRODUCT(IFERROR(1*(($N$20:$N$21&amp;"x")=(N20&amp;"x")),0))&gt;1,NOT(ISBLANK(N20)))</formula>
    </cfRule>
  </conditionalFormatting>
  <pageMargins left="0.75" right="0.75" top="1" bottom="1" header="0.511805555555556" footer="0.511805555555556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11805555555556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公示2024花名册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世末歌者</cp:lastModifiedBy>
  <dcterms:created xsi:type="dcterms:W3CDTF">2016-12-02T08:54:00Z</dcterms:created>
  <dcterms:modified xsi:type="dcterms:W3CDTF">2025-09-19T06:56:50Z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3A0F57AC5DDC41C58770EEDEE2E31BF1_13</vt:lpwstr>
  </property>
</Properties>
</file>