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名册表" sheetId="10" r:id="rId1"/>
  </sheets>
  <definedNames>
    <definedName name="_xlnm._FilterDatabase" localSheetId="0" hidden="1">名册表!$A$1:$R$5</definedName>
    <definedName name="_xlnm.Print_Titles" localSheetId="0">名册表!$4:$5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<sst xmlns="http://schemas.openxmlformats.org/spreadsheetml/2006/main" count="156" uniqueCount="120">
  <si>
    <t>洪江区脱贫人口小额信贷财政贴息资金到户名册表公示</t>
  </si>
  <si>
    <t>2025年第3季度</t>
  </si>
  <si>
    <t>填报单位：洪江区农业农村水利局           联系电话：0745-7622006           制表人：向利            公示时间：2025.10.21-2025.10.27</t>
  </si>
  <si>
    <t>序号</t>
  </si>
  <si>
    <t>村</t>
  </si>
  <si>
    <t>组别</t>
  </si>
  <si>
    <t>贷款户主姓名</t>
  </si>
  <si>
    <t>身份证号</t>
  </si>
  <si>
    <t>贷款项目名称</t>
  </si>
  <si>
    <t>贷款日期</t>
  </si>
  <si>
    <t>到期日期</t>
  </si>
  <si>
    <t>还款结算日期</t>
  </si>
  <si>
    <t>贷款金额</t>
  </si>
  <si>
    <t>申请贴息金额（元）</t>
  </si>
  <si>
    <t>一卡通帐号</t>
  </si>
  <si>
    <t>一卡通账号</t>
  </si>
  <si>
    <t>联系电话</t>
  </si>
  <si>
    <t>备注</t>
  </si>
  <si>
    <t>开户行</t>
  </si>
  <si>
    <t>帐号</t>
  </si>
  <si>
    <t>账号</t>
  </si>
  <si>
    <t>菖蒲村</t>
  </si>
  <si>
    <t>2组</t>
  </si>
  <si>
    <t>姚建平</t>
  </si>
  <si>
    <t>431281197110207224</t>
  </si>
  <si>
    <t>养殖</t>
  </si>
  <si>
    <t>农商行</t>
  </si>
  <si>
    <t>81014350041265212</t>
  </si>
  <si>
    <t>6组</t>
  </si>
  <si>
    <t>陈勇军</t>
  </si>
  <si>
    <t>433002197004271236</t>
  </si>
  <si>
    <t>81014350041265198</t>
  </si>
  <si>
    <t>小计</t>
  </si>
  <si>
    <t>铁溪村</t>
  </si>
  <si>
    <t>青菜冲组</t>
  </si>
  <si>
    <t>覃昌早</t>
  </si>
  <si>
    <t>433002196712190811</t>
  </si>
  <si>
    <t>自主择业</t>
  </si>
  <si>
    <t>81014350041270979</t>
  </si>
  <si>
    <t>已还完</t>
  </si>
  <si>
    <t>金竹川组</t>
  </si>
  <si>
    <t>余上军</t>
  </si>
  <si>
    <t>433002196801290830</t>
  </si>
  <si>
    <t>种植业</t>
  </si>
  <si>
    <t>81014350041271087</t>
  </si>
  <si>
    <t>13349616952</t>
  </si>
  <si>
    <t>余德财（父亲）</t>
  </si>
  <si>
    <t>川山村</t>
  </si>
  <si>
    <t>岩湾组</t>
  </si>
  <si>
    <t>杨鹏飞</t>
  </si>
  <si>
    <t>431281199203171012</t>
  </si>
  <si>
    <t>养殖业</t>
  </si>
  <si>
    <t>81014350041276937</t>
  </si>
  <si>
    <t>桂花园村</t>
  </si>
  <si>
    <t>羊畔田组</t>
  </si>
  <si>
    <t>杨春琳</t>
  </si>
  <si>
    <t>431281198009286823</t>
  </si>
  <si>
    <t>81014350046969788</t>
  </si>
  <si>
    <t>梁满香（母亲）已还完</t>
  </si>
  <si>
    <t>吊脚楼组</t>
  </si>
  <si>
    <t>唐永金</t>
  </si>
  <si>
    <t>433002196308260814</t>
  </si>
  <si>
    <t>81014350043770640</t>
  </si>
  <si>
    <t>楠木田村</t>
  </si>
  <si>
    <t>四组</t>
  </si>
  <si>
    <t>张丽文</t>
  </si>
  <si>
    <t>433002196912183018</t>
  </si>
  <si>
    <t>81014350041281926</t>
  </si>
  <si>
    <t>狗皮田组</t>
  </si>
  <si>
    <t>曾小玲</t>
  </si>
  <si>
    <t>433002196410170823</t>
  </si>
  <si>
    <t>81014350041285466</t>
  </si>
  <si>
    <t>向同庆（丈夫）已还完</t>
  </si>
  <si>
    <t>新桥社区</t>
  </si>
  <si>
    <t>板桥组</t>
  </si>
  <si>
    <t>杨天明</t>
  </si>
  <si>
    <t>433002197408153113</t>
  </si>
  <si>
    <t>81014350041036575</t>
  </si>
  <si>
    <t>渔梁村</t>
  </si>
  <si>
    <t>九组</t>
  </si>
  <si>
    <t>陈军</t>
  </si>
  <si>
    <t>433002197312283116</t>
  </si>
  <si>
    <t>运输</t>
  </si>
  <si>
    <t>81014350004943769</t>
  </si>
  <si>
    <t>邓茂洪</t>
  </si>
  <si>
    <t>433002197010213112</t>
  </si>
  <si>
    <t>经营干货</t>
  </si>
  <si>
    <t>81014350041075457</t>
  </si>
  <si>
    <t>锯木冲组</t>
  </si>
  <si>
    <t>米仁友</t>
  </si>
  <si>
    <t>433002197010060830</t>
  </si>
  <si>
    <t>种植</t>
  </si>
  <si>
    <t>81014350041075934</t>
  </si>
  <si>
    <t>三组</t>
  </si>
  <si>
    <t>杨春华</t>
  </si>
  <si>
    <t>433002197501153118</t>
  </si>
  <si>
    <t>油茶种植</t>
  </si>
  <si>
    <t>81014350041076018</t>
  </si>
  <si>
    <t>五组</t>
  </si>
  <si>
    <t>杨海滨</t>
  </si>
  <si>
    <t>431281198208187019</t>
  </si>
  <si>
    <t>81014350041076132</t>
  </si>
  <si>
    <t>滩头村</t>
  </si>
  <si>
    <t>杨家湾组</t>
  </si>
  <si>
    <t>周基发</t>
  </si>
  <si>
    <t>433002196408050814</t>
  </si>
  <si>
    <t>81014350042868037</t>
  </si>
  <si>
    <t>下溪口组</t>
  </si>
  <si>
    <t>周世国</t>
  </si>
  <si>
    <t>433021196805254211</t>
  </si>
  <si>
    <t>81014350042870920</t>
  </si>
  <si>
    <t>向培梅</t>
  </si>
  <si>
    <t>433002196905231026</t>
  </si>
  <si>
    <t>81014350042870817</t>
  </si>
  <si>
    <t>石板桥组</t>
  </si>
  <si>
    <t>瞿香国</t>
  </si>
  <si>
    <t>433002197407301014</t>
  </si>
  <si>
    <t>餐饮</t>
  </si>
  <si>
    <t>81014350042871118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</si>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</sst>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方正小标宋简体"/>
      <charset val="134"/>
    </font>
    <font>
      <b/>
      <u/>
      <sz val="24"/>
      <name val="方正小标宋简体"/>
      <charset val="134"/>
    </font>
    <font>
      <b/>
      <sz val="14"/>
      <name val="方正小标宋简体"/>
      <charset val="134"/>
    </font>
    <font>
      <b/>
      <sz val="11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9"/>
      <name val="方正小标宋简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tabSelected="1" topLeftCell="F1" workbookViewId="0">
      <pane ySplit="5" topLeftCell="A6" activePane="bottomLeft" state="frozen"/>
      <selection/>
      <selection pane="bottomLeft" activeCell="A2" sqref="A2:R2"/>
    </sheetView>
  </sheetViews>
  <sheetFormatPr defaultColWidth="9" defaultRowHeight="13.5"/>
  <cols>
    <col min="1" max="1" width="9" style="1"/>
    <col min="2" max="2" width="10.0583333333333" style="1" customWidth="1"/>
    <col min="3" max="3" width="7" style="1" customWidth="1"/>
    <col min="4" max="4" width="9" style="1"/>
    <col min="5" max="5" width="20.3333333333333" style="10" hidden="1" customWidth="1"/>
    <col min="6" max="6" width="20.3333333333333" style="10" customWidth="1"/>
    <col min="7" max="7" width="7.25" style="1" customWidth="1"/>
    <col min="8" max="9" width="9.66666666666667" style="1"/>
    <col min="10" max="10" width="10.375" style="1"/>
    <col min="11" max="11" width="9" style="1"/>
    <col min="12" max="12" width="13.6666666666667" style="1" customWidth="1"/>
    <col min="13" max="13" width="9" style="1"/>
    <col min="14" max="14" width="24.1083333333333" style="1" hidden="1" customWidth="1"/>
    <col min="15" max="15" width="24.1083333333333" style="1" customWidth="1"/>
    <col min="16" max="16" width="12.8916666666667" style="1" hidden="1" customWidth="1"/>
    <col min="17" max="17" width="12.8916666666667" style="1" customWidth="1"/>
    <col min="18" max="18" width="15.3166666666667" style="1" customWidth="1"/>
    <col min="19" max="16384" width="9" style="1"/>
  </cols>
  <sheetData>
    <row r="1" ht="52" customHeight="1" spans="1:18">
      <c r="A1" s="11" t="s">
        <v>0</v>
      </c>
      <c r="B1" s="12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ht="18.75" spans="1:18">
      <c r="A2" s="13" t="s">
        <v>1</v>
      </c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34"/>
      <c r="Q2" s="34"/>
      <c r="R2" s="34"/>
    </row>
    <row r="3" s="1" customFormat="1" ht="24" customHeight="1" spans="1:30">
      <c r="A3" s="15" t="s">
        <v>2</v>
      </c>
      <c r="B3" s="16"/>
      <c r="C3" s="15"/>
      <c r="D3" s="15"/>
      <c r="E3" s="17"/>
      <c r="F3" s="17"/>
      <c r="G3" s="17"/>
      <c r="H3" s="17"/>
      <c r="I3" s="17"/>
      <c r="J3" s="17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39"/>
      <c r="AC3" s="39"/>
      <c r="AD3" s="40"/>
    </row>
    <row r="4" ht="30" customHeight="1" spans="1:18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9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/>
      <c r="O4" s="18" t="s">
        <v>15</v>
      </c>
      <c r="P4" s="19" t="s">
        <v>16</v>
      </c>
      <c r="Q4" s="19" t="s">
        <v>16</v>
      </c>
      <c r="R4" s="18" t="s">
        <v>17</v>
      </c>
    </row>
    <row r="5" ht="30" customHeight="1" spans="1:18">
      <c r="A5" s="18"/>
      <c r="B5" s="18"/>
      <c r="C5" s="18"/>
      <c r="D5" s="18"/>
      <c r="E5" s="19"/>
      <c r="F5" s="19"/>
      <c r="G5" s="18"/>
      <c r="H5" s="18"/>
      <c r="I5" s="18"/>
      <c r="J5" s="18"/>
      <c r="K5" s="18"/>
      <c r="L5" s="18"/>
      <c r="M5" s="18" t="s">
        <v>18</v>
      </c>
      <c r="N5" s="19" t="s">
        <v>19</v>
      </c>
      <c r="O5" s="19" t="s">
        <v>20</v>
      </c>
      <c r="P5" s="19"/>
      <c r="Q5" s="19"/>
      <c r="R5" s="18"/>
    </row>
    <row r="6" s="1" customFormat="1" ht="45" customHeight="1" spans="1:18">
      <c r="A6" s="20">
        <v>1</v>
      </c>
      <c r="B6" s="21" t="s">
        <v>21</v>
      </c>
      <c r="C6" s="22" t="s">
        <v>22</v>
      </c>
      <c r="D6" s="22" t="s">
        <v>23</v>
      </c>
      <c r="E6" s="41" t="s">
        <v>24</v>
      </c>
      <c r="F6" s="20" t="str">
        <f t="shared" ref="F6:F9" si="0">REPLACE(E6,7,6,"******")</f>
        <v>431281******207224</v>
      </c>
      <c r="G6" s="22" t="s">
        <v>25</v>
      </c>
      <c r="H6" s="22">
        <v>20250515</v>
      </c>
      <c r="I6" s="22">
        <v>20251231</v>
      </c>
      <c r="J6" s="22">
        <v>20250921</v>
      </c>
      <c r="K6" s="22">
        <v>50000</v>
      </c>
      <c r="L6" s="22">
        <v>396.11</v>
      </c>
      <c r="M6" s="22" t="s">
        <v>26</v>
      </c>
      <c r="N6" s="41" t="s">
        <v>27</v>
      </c>
      <c r="O6" s="20" t="str">
        <f t="shared" ref="O6:O9" si="1">REPLACE(N6,9,6,"******")</f>
        <v>81014350******212</v>
      </c>
      <c r="P6" s="22">
        <v>13087207552</v>
      </c>
      <c r="Q6" s="20" t="str">
        <f t="shared" ref="Q6:Q9" si="2">REPLACE(P6,4,6,"******")</f>
        <v>130******52</v>
      </c>
      <c r="R6" s="22"/>
    </row>
    <row r="7" s="1" customFormat="1" ht="45" customHeight="1" spans="1:18">
      <c r="A7" s="20">
        <v>2</v>
      </c>
      <c r="B7" s="21"/>
      <c r="C7" s="22" t="s">
        <v>28</v>
      </c>
      <c r="D7" s="22" t="s">
        <v>29</v>
      </c>
      <c r="E7" s="41" t="s">
        <v>30</v>
      </c>
      <c r="F7" s="20" t="str">
        <f t="shared" si="0"/>
        <v>433002******271236</v>
      </c>
      <c r="G7" s="22" t="s">
        <v>25</v>
      </c>
      <c r="H7" s="22">
        <v>20241018</v>
      </c>
      <c r="I7" s="22">
        <v>20251018</v>
      </c>
      <c r="J7" s="22">
        <v>20250921</v>
      </c>
      <c r="K7" s="22">
        <v>50000</v>
      </c>
      <c r="L7" s="22">
        <v>428.06</v>
      </c>
      <c r="M7" s="22" t="s">
        <v>26</v>
      </c>
      <c r="N7" s="41" t="s">
        <v>31</v>
      </c>
      <c r="O7" s="20" t="str">
        <f t="shared" si="1"/>
        <v>81014350******198</v>
      </c>
      <c r="P7" s="22">
        <v>13874548801</v>
      </c>
      <c r="Q7" s="20" t="str">
        <f t="shared" si="2"/>
        <v>138******01</v>
      </c>
      <c r="R7" s="22"/>
    </row>
    <row r="8" s="1" customFormat="1" ht="35" customHeight="1" spans="1:18">
      <c r="A8" s="23" t="s">
        <v>32</v>
      </c>
      <c r="B8" s="24"/>
      <c r="C8" s="24"/>
      <c r="D8" s="25"/>
      <c r="E8" s="26"/>
      <c r="F8" s="26"/>
      <c r="G8" s="26"/>
      <c r="H8" s="26"/>
      <c r="I8" s="26"/>
      <c r="J8" s="26"/>
      <c r="K8" s="22">
        <f>SUM(K6:K7)</f>
        <v>100000</v>
      </c>
      <c r="L8" s="22">
        <f>SUM(L6:L7)</f>
        <v>824.17</v>
      </c>
      <c r="M8" s="22"/>
      <c r="N8" s="22"/>
      <c r="O8" s="22"/>
      <c r="P8" s="22"/>
      <c r="Q8" s="22"/>
      <c r="R8" s="22"/>
    </row>
    <row r="9" s="2" customFormat="1" ht="33" customHeight="1" spans="1:18">
      <c r="A9" s="20">
        <v>3</v>
      </c>
      <c r="B9" s="20" t="s">
        <v>33</v>
      </c>
      <c r="C9" s="20" t="s">
        <v>34</v>
      </c>
      <c r="D9" s="20" t="s">
        <v>35</v>
      </c>
      <c r="E9" s="20" t="s">
        <v>36</v>
      </c>
      <c r="F9" s="20" t="str">
        <f t="shared" si="0"/>
        <v>433002******190811</v>
      </c>
      <c r="G9" s="21" t="s">
        <v>37</v>
      </c>
      <c r="H9" s="20">
        <v>20240904</v>
      </c>
      <c r="I9" s="20">
        <v>20250904</v>
      </c>
      <c r="J9" s="20">
        <v>20250923</v>
      </c>
      <c r="K9" s="20">
        <v>50000</v>
      </c>
      <c r="L9" s="35">
        <v>339.65</v>
      </c>
      <c r="M9" s="21" t="s">
        <v>26</v>
      </c>
      <c r="N9" s="20" t="s">
        <v>38</v>
      </c>
      <c r="O9" s="20" t="str">
        <f t="shared" si="1"/>
        <v>81014350******979</v>
      </c>
      <c r="P9" s="20">
        <v>15107455268</v>
      </c>
      <c r="Q9" s="20" t="str">
        <f t="shared" si="2"/>
        <v>151******68</v>
      </c>
      <c r="R9" s="20" t="s">
        <v>39</v>
      </c>
    </row>
    <row r="10" s="2" customFormat="1" ht="33" customHeight="1" spans="1:18">
      <c r="A10" s="20">
        <v>4</v>
      </c>
      <c r="B10" s="20"/>
      <c r="C10" s="20" t="s">
        <v>40</v>
      </c>
      <c r="D10" s="20" t="s">
        <v>41</v>
      </c>
      <c r="E10" s="42" t="s">
        <v>42</v>
      </c>
      <c r="F10" s="20" t="str">
        <f t="shared" ref="F10:F25" si="3">REPLACE(E10,7,6,"******")</f>
        <v>433002******290830</v>
      </c>
      <c r="G10" s="21" t="s">
        <v>43</v>
      </c>
      <c r="H10" s="21">
        <v>20250410</v>
      </c>
      <c r="I10" s="21">
        <v>20251231</v>
      </c>
      <c r="J10" s="21">
        <v>20250923</v>
      </c>
      <c r="K10" s="21">
        <v>50000</v>
      </c>
      <c r="L10" s="35">
        <v>529.09</v>
      </c>
      <c r="M10" s="21" t="s">
        <v>26</v>
      </c>
      <c r="N10" s="42" t="s">
        <v>44</v>
      </c>
      <c r="O10" s="20" t="str">
        <f t="shared" ref="O10:O25" si="4">REPLACE(N10,9,6,"******")</f>
        <v>81014350******087</v>
      </c>
      <c r="P10" s="20" t="s">
        <v>45</v>
      </c>
      <c r="Q10" s="20" t="str">
        <f t="shared" ref="Q10:Q25" si="5">REPLACE(P10,4,6,"******")</f>
        <v>133******52</v>
      </c>
      <c r="R10" s="20" t="s">
        <v>46</v>
      </c>
    </row>
    <row r="11" s="2" customFormat="1" ht="33" customHeight="1" spans="1:18">
      <c r="A11" s="20">
        <v>5</v>
      </c>
      <c r="B11" s="20" t="s">
        <v>47</v>
      </c>
      <c r="C11" s="20" t="s">
        <v>48</v>
      </c>
      <c r="D11" s="20" t="s">
        <v>49</v>
      </c>
      <c r="E11" s="42" t="s">
        <v>50</v>
      </c>
      <c r="F11" s="20" t="str">
        <f t="shared" si="3"/>
        <v>431281******171012</v>
      </c>
      <c r="G11" s="21" t="s">
        <v>51</v>
      </c>
      <c r="H11" s="21">
        <v>20241029</v>
      </c>
      <c r="I11" s="21">
        <v>20251029</v>
      </c>
      <c r="J11" s="21">
        <v>20250921</v>
      </c>
      <c r="K11" s="20">
        <v>50000</v>
      </c>
      <c r="L11" s="21">
        <v>271.65</v>
      </c>
      <c r="M11" s="21" t="s">
        <v>26</v>
      </c>
      <c r="N11" s="42" t="s">
        <v>52</v>
      </c>
      <c r="O11" s="20" t="str">
        <f t="shared" si="4"/>
        <v>81014350******937</v>
      </c>
      <c r="P11" s="20">
        <v>19186708129</v>
      </c>
      <c r="Q11" s="20" t="str">
        <f t="shared" si="5"/>
        <v>191******29</v>
      </c>
      <c r="R11" s="20"/>
    </row>
    <row r="12" s="3" customFormat="1" ht="33" customHeight="1" spans="1:18">
      <c r="A12" s="20">
        <v>6</v>
      </c>
      <c r="B12" s="20" t="s">
        <v>53</v>
      </c>
      <c r="C12" s="20" t="s">
        <v>54</v>
      </c>
      <c r="D12" s="20" t="s">
        <v>55</v>
      </c>
      <c r="E12" s="20" t="s">
        <v>56</v>
      </c>
      <c r="F12" s="20" t="str">
        <f t="shared" si="3"/>
        <v>431281******286823</v>
      </c>
      <c r="G12" s="21" t="s">
        <v>25</v>
      </c>
      <c r="H12" s="21">
        <v>20240920</v>
      </c>
      <c r="I12" s="21">
        <v>20250920</v>
      </c>
      <c r="J12" s="21">
        <v>20250920</v>
      </c>
      <c r="K12" s="20">
        <v>50000</v>
      </c>
      <c r="L12" s="21">
        <v>423.4</v>
      </c>
      <c r="M12" s="21" t="s">
        <v>26</v>
      </c>
      <c r="N12" s="42" t="s">
        <v>57</v>
      </c>
      <c r="O12" s="20" t="str">
        <f t="shared" si="4"/>
        <v>81014350******788</v>
      </c>
      <c r="P12" s="20">
        <v>13755062868</v>
      </c>
      <c r="Q12" s="20" t="str">
        <f t="shared" si="5"/>
        <v>137******68</v>
      </c>
      <c r="R12" s="20" t="s">
        <v>58</v>
      </c>
    </row>
    <row r="13" s="3" customFormat="1" ht="33" customHeight="1" spans="1:18">
      <c r="A13" s="20">
        <v>7</v>
      </c>
      <c r="B13" s="20"/>
      <c r="C13" s="20" t="s">
        <v>59</v>
      </c>
      <c r="D13" s="20" t="s">
        <v>60</v>
      </c>
      <c r="E13" s="20" t="s">
        <v>61</v>
      </c>
      <c r="F13" s="20" t="str">
        <f t="shared" si="3"/>
        <v>433002******260814</v>
      </c>
      <c r="G13" s="21" t="s">
        <v>25</v>
      </c>
      <c r="H13" s="21">
        <v>20240904</v>
      </c>
      <c r="I13" s="21">
        <v>20250904</v>
      </c>
      <c r="J13" s="21">
        <v>20250901</v>
      </c>
      <c r="K13" s="20">
        <v>50000</v>
      </c>
      <c r="L13" s="21">
        <v>335</v>
      </c>
      <c r="M13" s="21" t="s">
        <v>26</v>
      </c>
      <c r="N13" s="42" t="s">
        <v>62</v>
      </c>
      <c r="O13" s="20" t="str">
        <f t="shared" si="4"/>
        <v>81014350******640</v>
      </c>
      <c r="P13" s="20">
        <v>15576502859</v>
      </c>
      <c r="Q13" s="20" t="str">
        <f t="shared" si="5"/>
        <v>155******59</v>
      </c>
      <c r="R13" s="20" t="s">
        <v>39</v>
      </c>
    </row>
    <row r="14" s="3" customFormat="1" ht="33" customHeight="1" spans="1:18">
      <c r="A14" s="20">
        <v>8</v>
      </c>
      <c r="B14" s="20" t="s">
        <v>63</v>
      </c>
      <c r="C14" s="20" t="s">
        <v>64</v>
      </c>
      <c r="D14" s="20" t="s">
        <v>65</v>
      </c>
      <c r="E14" s="20" t="s">
        <v>66</v>
      </c>
      <c r="F14" s="20" t="str">
        <f t="shared" si="3"/>
        <v>433002******183018</v>
      </c>
      <c r="G14" s="21" t="s">
        <v>25</v>
      </c>
      <c r="H14" s="21">
        <v>20241126</v>
      </c>
      <c r="I14" s="21">
        <v>20251126</v>
      </c>
      <c r="J14" s="21">
        <v>20250924</v>
      </c>
      <c r="K14" s="20">
        <v>50000</v>
      </c>
      <c r="L14" s="21">
        <v>396.11</v>
      </c>
      <c r="M14" s="21" t="s">
        <v>26</v>
      </c>
      <c r="N14" s="20" t="s">
        <v>67</v>
      </c>
      <c r="O14" s="20" t="str">
        <f t="shared" si="4"/>
        <v>81014350******926</v>
      </c>
      <c r="P14" s="20">
        <v>18074566808</v>
      </c>
      <c r="Q14" s="20" t="str">
        <f t="shared" si="5"/>
        <v>180******08</v>
      </c>
      <c r="R14" s="20"/>
    </row>
    <row r="15" s="4" customFormat="1" ht="33" customHeight="1" spans="1:18">
      <c r="A15" s="20">
        <v>9</v>
      </c>
      <c r="B15" s="20"/>
      <c r="C15" s="20" t="s">
        <v>68</v>
      </c>
      <c r="D15" s="20" t="s">
        <v>69</v>
      </c>
      <c r="E15" s="42" t="s">
        <v>70</v>
      </c>
      <c r="F15" s="20" t="str">
        <f t="shared" si="3"/>
        <v>433002******170823</v>
      </c>
      <c r="G15" s="21" t="s">
        <v>25</v>
      </c>
      <c r="H15" s="21">
        <v>20240826</v>
      </c>
      <c r="I15" s="21">
        <v>20250826</v>
      </c>
      <c r="J15" s="21">
        <v>20250825</v>
      </c>
      <c r="K15" s="20">
        <v>50000</v>
      </c>
      <c r="L15" s="21">
        <v>302.43</v>
      </c>
      <c r="M15" s="21" t="s">
        <v>26</v>
      </c>
      <c r="N15" s="20" t="s">
        <v>71</v>
      </c>
      <c r="O15" s="20" t="str">
        <f t="shared" si="4"/>
        <v>81014350******466</v>
      </c>
      <c r="P15" s="20">
        <v>13357339326</v>
      </c>
      <c r="Q15" s="20" t="str">
        <f t="shared" si="5"/>
        <v>133******26</v>
      </c>
      <c r="R15" s="20" t="s">
        <v>72</v>
      </c>
    </row>
    <row r="16" s="5" customFormat="1" ht="33" customHeight="1" spans="1:18">
      <c r="A16" s="20">
        <v>10</v>
      </c>
      <c r="B16" s="20" t="s">
        <v>73</v>
      </c>
      <c r="C16" s="20" t="s">
        <v>74</v>
      </c>
      <c r="D16" s="20" t="s">
        <v>75</v>
      </c>
      <c r="E16" s="42" t="s">
        <v>76</v>
      </c>
      <c r="F16" s="20" t="str">
        <f t="shared" si="3"/>
        <v>433002******153113</v>
      </c>
      <c r="G16" s="21" t="s">
        <v>25</v>
      </c>
      <c r="H16" s="21">
        <v>20240719</v>
      </c>
      <c r="I16" s="21">
        <v>20250719</v>
      </c>
      <c r="J16" s="21">
        <v>20250718</v>
      </c>
      <c r="K16" s="20">
        <v>50000</v>
      </c>
      <c r="L16" s="21">
        <v>129.38</v>
      </c>
      <c r="M16" s="21" t="s">
        <v>26</v>
      </c>
      <c r="N16" s="42" t="s">
        <v>77</v>
      </c>
      <c r="O16" s="20" t="str">
        <f t="shared" si="4"/>
        <v>81014350******575</v>
      </c>
      <c r="P16" s="20">
        <v>18974556606</v>
      </c>
      <c r="Q16" s="20" t="str">
        <f t="shared" si="5"/>
        <v>189******06</v>
      </c>
      <c r="R16" s="20" t="s">
        <v>39</v>
      </c>
    </row>
    <row r="17" s="6" customFormat="1" ht="33" customHeight="1" spans="1:18">
      <c r="A17" s="20">
        <v>11</v>
      </c>
      <c r="B17" s="20" t="s">
        <v>78</v>
      </c>
      <c r="C17" s="20" t="s">
        <v>79</v>
      </c>
      <c r="D17" s="20" t="s">
        <v>80</v>
      </c>
      <c r="E17" s="42" t="s">
        <v>81</v>
      </c>
      <c r="F17" s="20" t="str">
        <f t="shared" si="3"/>
        <v>433002******283116</v>
      </c>
      <c r="G17" s="21" t="s">
        <v>82</v>
      </c>
      <c r="H17" s="22">
        <v>20241108</v>
      </c>
      <c r="I17" s="22">
        <v>20251108</v>
      </c>
      <c r="J17" s="20">
        <v>20250921</v>
      </c>
      <c r="K17" s="20">
        <v>50000</v>
      </c>
      <c r="L17" s="35">
        <v>396.11</v>
      </c>
      <c r="M17" s="21" t="s">
        <v>26</v>
      </c>
      <c r="N17" s="42" t="s">
        <v>83</v>
      </c>
      <c r="O17" s="20" t="str">
        <f t="shared" si="4"/>
        <v>81014350******769</v>
      </c>
      <c r="P17" s="20">
        <v>15074542939</v>
      </c>
      <c r="Q17" s="20" t="str">
        <f t="shared" si="5"/>
        <v>150******39</v>
      </c>
      <c r="R17" s="20"/>
    </row>
    <row r="18" s="6" customFormat="1" ht="33" customHeight="1" spans="1:18">
      <c r="A18" s="20">
        <v>12</v>
      </c>
      <c r="B18" s="27" t="s">
        <v>78</v>
      </c>
      <c r="C18" s="22" t="s">
        <v>79</v>
      </c>
      <c r="D18" s="22" t="s">
        <v>84</v>
      </c>
      <c r="E18" s="43" t="s">
        <v>85</v>
      </c>
      <c r="F18" s="20" t="str">
        <f t="shared" si="3"/>
        <v>433002******213112</v>
      </c>
      <c r="G18" s="21" t="s">
        <v>86</v>
      </c>
      <c r="H18" s="22">
        <v>20241113</v>
      </c>
      <c r="I18" s="22">
        <v>20251113</v>
      </c>
      <c r="J18" s="20">
        <v>20250921</v>
      </c>
      <c r="K18" s="36">
        <v>50000</v>
      </c>
      <c r="L18" s="35">
        <v>396.11</v>
      </c>
      <c r="M18" s="21" t="s">
        <v>26</v>
      </c>
      <c r="N18" s="43" t="s">
        <v>87</v>
      </c>
      <c r="O18" s="20" t="str">
        <f t="shared" si="4"/>
        <v>81014350******457</v>
      </c>
      <c r="P18" s="22">
        <v>13607458617</v>
      </c>
      <c r="Q18" s="20" t="str">
        <f t="shared" si="5"/>
        <v>136******17</v>
      </c>
      <c r="R18" s="22"/>
    </row>
    <row r="19" s="6" customFormat="1" ht="33" customHeight="1" spans="1:18">
      <c r="A19" s="20">
        <v>13</v>
      </c>
      <c r="B19" s="28"/>
      <c r="C19" s="20" t="s">
        <v>88</v>
      </c>
      <c r="D19" s="20" t="s">
        <v>89</v>
      </c>
      <c r="E19" s="42" t="s">
        <v>90</v>
      </c>
      <c r="F19" s="20" t="str">
        <f t="shared" si="3"/>
        <v>433002******060830</v>
      </c>
      <c r="G19" s="21" t="s">
        <v>91</v>
      </c>
      <c r="H19" s="21">
        <v>20250428</v>
      </c>
      <c r="I19" s="21">
        <v>20251231</v>
      </c>
      <c r="J19" s="21">
        <v>20250928</v>
      </c>
      <c r="K19" s="21">
        <v>50000</v>
      </c>
      <c r="L19" s="35">
        <v>396.11</v>
      </c>
      <c r="M19" s="21" t="s">
        <v>26</v>
      </c>
      <c r="N19" s="42" t="s">
        <v>92</v>
      </c>
      <c r="O19" s="20" t="str">
        <f t="shared" si="4"/>
        <v>81014350******934</v>
      </c>
      <c r="P19" s="20">
        <v>15211587395</v>
      </c>
      <c r="Q19" s="20" t="str">
        <f t="shared" si="5"/>
        <v>152******95</v>
      </c>
      <c r="R19" s="20"/>
    </row>
    <row r="20" s="6" customFormat="1" ht="33" customHeight="1" spans="1:18">
      <c r="A20" s="20">
        <v>14</v>
      </c>
      <c r="B20" s="28"/>
      <c r="C20" s="20" t="s">
        <v>93</v>
      </c>
      <c r="D20" s="20" t="s">
        <v>94</v>
      </c>
      <c r="E20" s="42" t="s">
        <v>95</v>
      </c>
      <c r="F20" s="20" t="str">
        <f t="shared" si="3"/>
        <v>433002******153118</v>
      </c>
      <c r="G20" s="21" t="s">
        <v>96</v>
      </c>
      <c r="H20" s="21">
        <v>20250414</v>
      </c>
      <c r="I20" s="21">
        <v>20251231</v>
      </c>
      <c r="J20" s="20">
        <v>20250921</v>
      </c>
      <c r="K20" s="21">
        <v>50000</v>
      </c>
      <c r="L20" s="21">
        <v>396.11</v>
      </c>
      <c r="M20" s="21" t="s">
        <v>26</v>
      </c>
      <c r="N20" s="42" t="s">
        <v>97</v>
      </c>
      <c r="O20" s="20" t="str">
        <f t="shared" si="4"/>
        <v>81014350******018</v>
      </c>
      <c r="P20" s="20">
        <v>18574515310</v>
      </c>
      <c r="Q20" s="20" t="str">
        <f t="shared" si="5"/>
        <v>185******10</v>
      </c>
      <c r="R20" s="20"/>
    </row>
    <row r="21" s="6" customFormat="1" ht="33" customHeight="1" spans="1:18">
      <c r="A21" s="20">
        <v>15</v>
      </c>
      <c r="B21" s="29"/>
      <c r="C21" s="20" t="s">
        <v>98</v>
      </c>
      <c r="D21" s="20" t="s">
        <v>99</v>
      </c>
      <c r="E21" s="42" t="s">
        <v>100</v>
      </c>
      <c r="F21" s="20" t="str">
        <f t="shared" si="3"/>
        <v>431281******187019</v>
      </c>
      <c r="G21" s="21" t="s">
        <v>91</v>
      </c>
      <c r="H21" s="30">
        <v>20250422</v>
      </c>
      <c r="I21" s="21">
        <v>20251231</v>
      </c>
      <c r="J21" s="30">
        <v>20250923</v>
      </c>
      <c r="K21" s="21">
        <v>50000</v>
      </c>
      <c r="L21" s="21">
        <v>528.85</v>
      </c>
      <c r="M21" s="21" t="s">
        <v>26</v>
      </c>
      <c r="N21" s="42" t="s">
        <v>101</v>
      </c>
      <c r="O21" s="20" t="str">
        <f t="shared" si="4"/>
        <v>81014350******132</v>
      </c>
      <c r="P21" s="20">
        <v>13787551604</v>
      </c>
      <c r="Q21" s="20" t="str">
        <f t="shared" si="5"/>
        <v>137******04</v>
      </c>
      <c r="R21" s="20"/>
    </row>
    <row r="22" s="7" customFormat="1" ht="33" customHeight="1" spans="1:18">
      <c r="A22" s="20">
        <v>16</v>
      </c>
      <c r="B22" s="20" t="s">
        <v>102</v>
      </c>
      <c r="C22" s="20" t="s">
        <v>103</v>
      </c>
      <c r="D22" s="20" t="s">
        <v>104</v>
      </c>
      <c r="E22" s="42" t="s">
        <v>105</v>
      </c>
      <c r="F22" s="20" t="str">
        <f t="shared" si="3"/>
        <v>433002******050814</v>
      </c>
      <c r="G22" s="21" t="s">
        <v>25</v>
      </c>
      <c r="H22" s="20">
        <v>20241127</v>
      </c>
      <c r="I22" s="20">
        <v>20251126</v>
      </c>
      <c r="J22" s="36">
        <v>20250921</v>
      </c>
      <c r="K22" s="20">
        <v>50000</v>
      </c>
      <c r="L22" s="20">
        <v>396.11</v>
      </c>
      <c r="M22" s="21" t="s">
        <v>26</v>
      </c>
      <c r="N22" s="42" t="s">
        <v>106</v>
      </c>
      <c r="O22" s="20" t="str">
        <f t="shared" si="4"/>
        <v>81014350******037</v>
      </c>
      <c r="P22" s="20">
        <v>13874543173</v>
      </c>
      <c r="Q22" s="20" t="str">
        <f t="shared" si="5"/>
        <v>138******73</v>
      </c>
      <c r="R22" s="20"/>
    </row>
    <row r="23" s="7" customFormat="1" ht="33" customHeight="1" spans="1:18">
      <c r="A23" s="20">
        <v>17</v>
      </c>
      <c r="B23" s="20"/>
      <c r="C23" s="20" t="s">
        <v>107</v>
      </c>
      <c r="D23" s="20" t="s">
        <v>108</v>
      </c>
      <c r="E23" s="42" t="s">
        <v>109</v>
      </c>
      <c r="F23" s="20" t="str">
        <f t="shared" si="3"/>
        <v>433021******254211</v>
      </c>
      <c r="G23" s="21" t="s">
        <v>25</v>
      </c>
      <c r="H23" s="20">
        <v>20241120</v>
      </c>
      <c r="I23" s="20">
        <v>20251120</v>
      </c>
      <c r="J23" s="36">
        <v>20250921</v>
      </c>
      <c r="K23" s="20">
        <v>50000</v>
      </c>
      <c r="L23" s="20">
        <v>269.29</v>
      </c>
      <c r="M23" s="21" t="s">
        <v>26</v>
      </c>
      <c r="N23" s="42" t="s">
        <v>110</v>
      </c>
      <c r="O23" s="20" t="str">
        <f t="shared" si="4"/>
        <v>81014350******920</v>
      </c>
      <c r="P23" s="20">
        <v>18797595134</v>
      </c>
      <c r="Q23" s="20" t="str">
        <f t="shared" si="5"/>
        <v>187******34</v>
      </c>
      <c r="R23" s="20"/>
    </row>
    <row r="24" s="7" customFormat="1" ht="33" customHeight="1" spans="1:18">
      <c r="A24" s="20">
        <v>18</v>
      </c>
      <c r="B24" s="20"/>
      <c r="C24" s="20" t="s">
        <v>107</v>
      </c>
      <c r="D24" s="20" t="s">
        <v>111</v>
      </c>
      <c r="E24" s="42" t="s">
        <v>112</v>
      </c>
      <c r="F24" s="20" t="str">
        <f t="shared" si="3"/>
        <v>433002******231026</v>
      </c>
      <c r="G24" s="21" t="s">
        <v>25</v>
      </c>
      <c r="H24" s="20">
        <v>20241015</v>
      </c>
      <c r="I24" s="20">
        <v>20251015</v>
      </c>
      <c r="J24" s="36">
        <v>20250921</v>
      </c>
      <c r="K24" s="20">
        <v>50000</v>
      </c>
      <c r="L24" s="20">
        <v>428.06</v>
      </c>
      <c r="M24" s="21" t="s">
        <v>26</v>
      </c>
      <c r="N24" s="42" t="s">
        <v>113</v>
      </c>
      <c r="O24" s="20" t="str">
        <f t="shared" si="4"/>
        <v>81014350******817</v>
      </c>
      <c r="P24" s="20">
        <v>15211550113</v>
      </c>
      <c r="Q24" s="20" t="str">
        <f t="shared" si="5"/>
        <v>152******13</v>
      </c>
      <c r="R24" s="20"/>
    </row>
    <row r="25" s="8" customFormat="1" ht="30" customHeight="1" spans="1:18">
      <c r="A25" s="20">
        <v>19</v>
      </c>
      <c r="B25" s="20"/>
      <c r="C25" s="20" t="s">
        <v>114</v>
      </c>
      <c r="D25" s="20" t="s">
        <v>115</v>
      </c>
      <c r="E25" s="42" t="s">
        <v>116</v>
      </c>
      <c r="F25" s="20" t="str">
        <f t="shared" si="3"/>
        <v>433002******301014</v>
      </c>
      <c r="G25" s="21" t="s">
        <v>117</v>
      </c>
      <c r="H25" s="21">
        <v>20250127</v>
      </c>
      <c r="I25" s="21">
        <v>20251226</v>
      </c>
      <c r="J25" s="36">
        <v>20250921</v>
      </c>
      <c r="K25" s="20">
        <v>50000</v>
      </c>
      <c r="L25" s="20">
        <v>396.11</v>
      </c>
      <c r="M25" s="21" t="s">
        <v>26</v>
      </c>
      <c r="N25" s="42" t="s">
        <v>118</v>
      </c>
      <c r="O25" s="20" t="str">
        <f t="shared" si="4"/>
        <v>81014350******118</v>
      </c>
      <c r="P25" s="20">
        <v>15897402615</v>
      </c>
      <c r="Q25" s="20" t="str">
        <f t="shared" si="5"/>
        <v>158******15</v>
      </c>
      <c r="R25" s="20"/>
    </row>
    <row r="26" s="9" customFormat="1" ht="30" customHeight="1" spans="1:18">
      <c r="A26" s="31" t="s">
        <v>32</v>
      </c>
      <c r="B26" s="32"/>
      <c r="C26" s="32"/>
      <c r="D26" s="33"/>
      <c r="E26" s="20"/>
      <c r="F26" s="20"/>
      <c r="G26" s="20"/>
      <c r="H26" s="20"/>
      <c r="I26" s="20"/>
      <c r="J26" s="36"/>
      <c r="K26" s="20">
        <f>SUM(K9:K25)</f>
        <v>850000</v>
      </c>
      <c r="L26" s="20">
        <f>SUM(L9:L25)</f>
        <v>6329.57</v>
      </c>
      <c r="M26" s="20"/>
      <c r="N26" s="37"/>
      <c r="O26" s="37"/>
      <c r="P26" s="37"/>
      <c r="Q26" s="37"/>
      <c r="R26" s="20"/>
    </row>
    <row r="27" ht="31" customHeight="1" spans="1:18">
      <c r="A27" s="23" t="s">
        <v>119</v>
      </c>
      <c r="B27" s="24"/>
      <c r="C27" s="24"/>
      <c r="D27" s="24"/>
      <c r="E27" s="24"/>
      <c r="F27" s="24"/>
      <c r="G27" s="24"/>
      <c r="H27" s="24"/>
      <c r="I27" s="24"/>
      <c r="J27" s="25"/>
      <c r="K27" s="22">
        <f>K26+K8</f>
        <v>950000</v>
      </c>
      <c r="L27" s="22">
        <f>L26+L8</f>
        <v>7153.74</v>
      </c>
      <c r="M27" s="38"/>
      <c r="N27" s="38"/>
      <c r="O27" s="38"/>
      <c r="P27" s="38"/>
      <c r="Q27" s="38"/>
      <c r="R27" s="38"/>
    </row>
  </sheetData>
  <mergeCells count="28">
    <mergeCell ref="A1:R1"/>
    <mergeCell ref="A2:R2"/>
    <mergeCell ref="A3:AD3"/>
    <mergeCell ref="M4:N4"/>
    <mergeCell ref="A8:D8"/>
    <mergeCell ref="A26:D26"/>
    <mergeCell ref="A27:J27"/>
    <mergeCell ref="A4:A5"/>
    <mergeCell ref="B4:B5"/>
    <mergeCell ref="B6:B7"/>
    <mergeCell ref="B9:B10"/>
    <mergeCell ref="B12:B13"/>
    <mergeCell ref="B14:B15"/>
    <mergeCell ref="B18:B21"/>
    <mergeCell ref="B22:B2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</mergeCells>
  <pageMargins left="0.314583333333333" right="0.314583333333333" top="0.786805555555556" bottom="0.78680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2022-05-16T15:05:00Z</dcterms:created>
  <dcterms:modified xsi:type="dcterms:W3CDTF">2025-10-17T08:48:53Z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E789DE21638F4CC2B8A7ADDE7907667F_13</vt:lpwstr>
  </property>
  <property fmtid="{D5CDD505-2E9C-101B-9397-08002B2CF9AE}" pid="4" name="KSOReadingLayout">
    <vt:bool>false</vt:bool>
  </property>
</Properties>
</file>